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p\Desktop\"/>
    </mc:Choice>
  </mc:AlternateContent>
  <xr:revisionPtr revIDLastSave="0" documentId="8_{01708E6A-C869-4FAC-97EA-60798CB98113}" xr6:coauthVersionLast="45" xr6:coauthVersionMax="45" xr10:uidLastSave="{00000000-0000-0000-0000-000000000000}"/>
  <bookViews>
    <workbookView xWindow="-108" yWindow="-108" windowWidth="19416" windowHeight="10416" tabRatio="816" xr2:uid="{00000000-000D-0000-FFFF-FFFF00000000}"/>
  </bookViews>
  <sheets>
    <sheet name="TOP" sheetId="1" r:id="rId1"/>
    <sheet name="合計関数" sheetId="2" r:id="rId2"/>
    <sheet name="合計・平均・最大・最小" sheetId="3" r:id="rId3"/>
    <sheet name="件数" sheetId="4" r:id="rId4"/>
    <sheet name="罫線" sheetId="13" r:id="rId5"/>
    <sheet name="文字位置" sheetId="14" r:id="rId6"/>
    <sheet name="パレット・フォント属性" sheetId="15" r:id="rId7"/>
    <sheet name="列幅変更" sheetId="16" r:id="rId8"/>
    <sheet name="書式設定" sheetId="1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売上高･粗利益" localSheetId="6" hidden="1">#REF!</definedName>
    <definedName name="__123Graph_A売上高･粗利益" localSheetId="4" hidden="1">#REF!</definedName>
    <definedName name="__123Graph_A売上高･粗利益" localSheetId="3" hidden="1">#REF!</definedName>
    <definedName name="__123Graph_A売上高･粗利益" localSheetId="8" hidden="1">#REF!</definedName>
    <definedName name="__123Graph_A売上高･粗利益" localSheetId="5" hidden="1">#REF!</definedName>
    <definedName name="__123Graph_A売上高･粗利益" localSheetId="7" hidden="1">#REF!</definedName>
    <definedName name="__123Graph_A売上高･粗利益" hidden="1">#REF!</definedName>
    <definedName name="__123Graph_B" localSheetId="6" hidden="1">[1]Lesson10!#REF!</definedName>
    <definedName name="__123Graph_B" localSheetId="4" hidden="1">[1]Lesson10!#REF!</definedName>
    <definedName name="__123Graph_B" localSheetId="3" hidden="1">[1]Lesson10!#REF!</definedName>
    <definedName name="__123Graph_B" localSheetId="8" hidden="1">[1]Lesson10!#REF!</definedName>
    <definedName name="__123Graph_B" localSheetId="5" hidden="1">[1]Lesson10!#REF!</definedName>
    <definedName name="__123Graph_B" localSheetId="7" hidden="1">[1]Lesson10!#REF!</definedName>
    <definedName name="__123Graph_B" hidden="1">[2]Lesson10!#REF!</definedName>
    <definedName name="__123Graph_B売上高･粗利益" localSheetId="6" hidden="1">[3]Lesson10!#REF!</definedName>
    <definedName name="__123Graph_B売上高･粗利益" localSheetId="4" hidden="1">[3]Lesson10!#REF!</definedName>
    <definedName name="__123Graph_B売上高･粗利益" localSheetId="3" hidden="1">[3]Lesson10!#REF!</definedName>
    <definedName name="__123Graph_B売上高･粗利益" localSheetId="8" hidden="1">[3]Lesson10!#REF!</definedName>
    <definedName name="__123Graph_B売上高･粗利益" localSheetId="5" hidden="1">[3]Lesson10!#REF!</definedName>
    <definedName name="__123Graph_B売上高･粗利益" localSheetId="7" hidden="1">[3]Lesson10!#REF!</definedName>
    <definedName name="__123Graph_B売上高･粗利益" hidden="1">[4]Lesson10!#REF!</definedName>
    <definedName name="__123Graph_X売上高･粗利益" localSheetId="6" hidden="1">#REF!</definedName>
    <definedName name="__123Graph_X売上高･粗利益" localSheetId="4" hidden="1">#REF!</definedName>
    <definedName name="__123Graph_X売上高･粗利益" localSheetId="3" hidden="1">#REF!</definedName>
    <definedName name="__123Graph_X売上高･粗利益" localSheetId="8" hidden="1">#REF!</definedName>
    <definedName name="__123Graph_X売上高･粗利益" localSheetId="5" hidden="1">#REF!</definedName>
    <definedName name="__123Graph_X売上高･粗利益" localSheetId="7" hidden="1">#REF!</definedName>
    <definedName name="__123Graph_X売上高･粗利益" hidden="1">#REF!</definedName>
    <definedName name="__NEW01" localSheetId="7">[5]家計簿!$U$142</definedName>
    <definedName name="__NEW01">[6]家計簿!$U$142</definedName>
    <definedName name="__NEW02" localSheetId="7">[5]家計簿!$U$144</definedName>
    <definedName name="__NEW02">[6]家計簿!$U$144</definedName>
    <definedName name="__NEW021" localSheetId="7">[5]家計簿!$U$146</definedName>
    <definedName name="__NEW021">[6]家計簿!$U$146</definedName>
    <definedName name="__NEW03" localSheetId="7">[5]家計簿!$U$149</definedName>
    <definedName name="__NEW03">[6]家計簿!$U$149</definedName>
    <definedName name="_1d2_" localSheetId="7" hidden="1">[7]Lesson10!#REF!</definedName>
    <definedName name="_1d2_" hidden="1">[7]Lesson10!#REF!</definedName>
    <definedName name="_2d2_" hidden="1">[8]Lesson10!#REF!</definedName>
    <definedName name="_ADDR" localSheetId="6">[5]家計簿!$U$193</definedName>
    <definedName name="_ADDR" localSheetId="4">[5]家計簿!$U$193</definedName>
    <definedName name="_ADDR" localSheetId="3">[5]家計簿!$U$193</definedName>
    <definedName name="_ADDR" localSheetId="8">[5]家計簿!$U$193</definedName>
    <definedName name="_ADDR" localSheetId="5">[5]家計簿!$U$193</definedName>
    <definedName name="_ADDR" localSheetId="7">[5]家計簿!$U$193</definedName>
    <definedName name="_ADDR">[6]家計簿!$U$193</definedName>
    <definedName name="_ADDR.01" localSheetId="6">[5]家計簿!$U$194</definedName>
    <definedName name="_ADDR.01" localSheetId="4">[5]家計簿!$U$194</definedName>
    <definedName name="_ADDR.01" localSheetId="3">[5]家計簿!$U$194</definedName>
    <definedName name="_ADDR.01" localSheetId="8">[5]家計簿!$U$194</definedName>
    <definedName name="_ADDR.01" localSheetId="5">[5]家計簿!$U$194</definedName>
    <definedName name="_ADDR.01" localSheetId="7">[5]家計簿!$U$194</definedName>
    <definedName name="_ADDR.01">[6]家計簿!$U$194</definedName>
    <definedName name="_ADDR.BR" localSheetId="6">[5]家計簿!$U$189</definedName>
    <definedName name="_ADDR.BR" localSheetId="4">[5]家計簿!$U$189</definedName>
    <definedName name="_ADDR.BR" localSheetId="3">[5]家計簿!$U$189</definedName>
    <definedName name="_ADDR.BR" localSheetId="8">[5]家計簿!$U$189</definedName>
    <definedName name="_ADDR.BR" localSheetId="5">[5]家計簿!$U$189</definedName>
    <definedName name="_ADDR.BR" localSheetId="7">[5]家計簿!$U$189</definedName>
    <definedName name="_ADDR.BR">[6]家計簿!$U$189</definedName>
    <definedName name="_ADDR.D" localSheetId="6">[5]家計簿!$U$191</definedName>
    <definedName name="_ADDR.D" localSheetId="4">[5]家計簿!$U$191</definedName>
    <definedName name="_ADDR.D" localSheetId="3">[5]家計簿!$U$191</definedName>
    <definedName name="_ADDR.D" localSheetId="8">[5]家計簿!$U$191</definedName>
    <definedName name="_ADDR.D" localSheetId="5">[5]家計簿!$U$191</definedName>
    <definedName name="_ADDR.D" localSheetId="7">[5]家計簿!$U$191</definedName>
    <definedName name="_ADDR.D">[6]家計簿!$U$191</definedName>
    <definedName name="_ADDR.DUMMY" localSheetId="6">[5]家計簿!$U$196</definedName>
    <definedName name="_ADDR.DUMMY" localSheetId="4">[5]家計簿!$U$196</definedName>
    <definedName name="_ADDR.DUMMY" localSheetId="3">[5]家計簿!$U$196</definedName>
    <definedName name="_ADDR.DUMMY" localSheetId="8">[5]家計簿!$U$196</definedName>
    <definedName name="_ADDR.DUMMY" localSheetId="5">[5]家計簿!$U$196</definedName>
    <definedName name="_ADDR.DUMMY" localSheetId="7">[5]家計簿!$U$196</definedName>
    <definedName name="_ADDR.DUMMY">[6]家計簿!$U$196</definedName>
    <definedName name="_ADDR.R" localSheetId="6">[5]家計簿!$U$190</definedName>
    <definedName name="_ADDR.R" localSheetId="4">[5]家計簿!$U$190</definedName>
    <definedName name="_ADDR.R" localSheetId="3">[5]家計簿!$U$190</definedName>
    <definedName name="_ADDR.R" localSheetId="8">[5]家計簿!$U$190</definedName>
    <definedName name="_ADDR.R" localSheetId="5">[5]家計簿!$U$190</definedName>
    <definedName name="_ADDR.R" localSheetId="7">[5]家計簿!$U$190</definedName>
    <definedName name="_ADDR.R">[6]家計簿!$U$190</definedName>
    <definedName name="_ADDR.STR" localSheetId="6">[5]家計簿!$U$192</definedName>
    <definedName name="_ADDR.STR" localSheetId="4">[5]家計簿!$U$192</definedName>
    <definedName name="_ADDR.STR" localSheetId="3">[5]家計簿!$U$192</definedName>
    <definedName name="_ADDR.STR" localSheetId="8">[5]家計簿!$U$192</definedName>
    <definedName name="_ADDR.STR" localSheetId="5">[5]家計簿!$U$192</definedName>
    <definedName name="_ADDR.STR" localSheetId="7">[5]家計簿!$U$192</definedName>
    <definedName name="_ADDR.STR">[6]家計簿!$U$192</definedName>
    <definedName name="_ADDR.TL">#N/A</definedName>
    <definedName name="_ADDRS">#N/A</definedName>
    <definedName name="_ERRMES" localSheetId="6">[3]Lesson10!#REF!</definedName>
    <definedName name="_ERRMES" localSheetId="4">[3]Lesson10!#REF!</definedName>
    <definedName name="_ERRMES" localSheetId="3">[3]Lesson10!#REF!</definedName>
    <definedName name="_ERRMES" localSheetId="8">[3]Lesson10!#REF!</definedName>
    <definedName name="_ERRMES" localSheetId="5">[3]Lesson10!#REF!</definedName>
    <definedName name="_ERRMES" localSheetId="7">[3]Lesson10!#REF!</definedName>
    <definedName name="_ERRMES">[4]Lesson10!#REF!</definedName>
    <definedName name="_Fill" localSheetId="6" hidden="1">[3]Lesson10!#REF!</definedName>
    <definedName name="_Fill" localSheetId="4" hidden="1">[3]Lesson10!#REF!</definedName>
    <definedName name="_Fill" localSheetId="3" hidden="1">[3]Lesson10!#REF!</definedName>
    <definedName name="_Fill" localSheetId="8" hidden="1">[3]Lesson10!#REF!</definedName>
    <definedName name="_Fill" localSheetId="5" hidden="1">[3]Lesson10!#REF!</definedName>
    <definedName name="_Fill" localSheetId="7" hidden="1">[3]Lesson10!#REF!</definedName>
    <definedName name="_Fill" hidden="1">[4]Lesson10!#REF!</definedName>
    <definedName name="_INITIAL" localSheetId="6">[3]Lesson10!#REF!</definedName>
    <definedName name="_INITIAL" localSheetId="4">[3]Lesson10!#REF!</definedName>
    <definedName name="_INITIAL" localSheetId="3">[3]Lesson10!#REF!</definedName>
    <definedName name="_INITIAL" localSheetId="8">[3]Lesson10!#REF!</definedName>
    <definedName name="_INITIAL" localSheetId="5">[3]Lesson10!#REF!</definedName>
    <definedName name="_INITIAL" localSheetId="7">[3]Lesson10!#REF!</definedName>
    <definedName name="_INITIAL">[4]Lesson10!#REF!</definedName>
    <definedName name="_KEY" localSheetId="6">[3]Lesson10!#REF!</definedName>
    <definedName name="_KEY" localSheetId="4">[3]Lesson10!#REF!</definedName>
    <definedName name="_KEY" localSheetId="3">[3]Lesson10!#REF!</definedName>
    <definedName name="_KEY" localSheetId="8">[3]Lesson10!#REF!</definedName>
    <definedName name="_KEY" localSheetId="5">[3]Lesson10!#REF!</definedName>
    <definedName name="_KEY" localSheetId="7">[3]Lesson10!#REF!</definedName>
    <definedName name="_KEY">[4]Lesson10!#REF!</definedName>
    <definedName name="_LOADFILE" localSheetId="6">[3]Lesson10!#REF!</definedName>
    <definedName name="_LOADFILE" localSheetId="4">[3]Lesson10!#REF!</definedName>
    <definedName name="_LOADFILE" localSheetId="3">[3]Lesson10!#REF!</definedName>
    <definedName name="_LOADFILE" localSheetId="8">[3]Lesson10!#REF!</definedName>
    <definedName name="_LOADFILE" localSheetId="5">[3]Lesson10!#REF!</definedName>
    <definedName name="_LOADFILE" localSheetId="7">[3]Lesson10!#REF!</definedName>
    <definedName name="_LOADFILE">[4]Lesson10!#REF!</definedName>
    <definedName name="_MESAREA" localSheetId="6">[3]Lesson10!#REF!</definedName>
    <definedName name="_MESAREA" localSheetId="4">[3]Lesson10!#REF!</definedName>
    <definedName name="_MESAREA" localSheetId="3">[3]Lesson10!#REF!</definedName>
    <definedName name="_MESAREA" localSheetId="8">[3]Lesson10!#REF!</definedName>
    <definedName name="_MESAREA" localSheetId="5">[3]Lesson10!#REF!</definedName>
    <definedName name="_MESAREA" localSheetId="7">[3]Lesson10!#REF!</definedName>
    <definedName name="_MESAREA">[4]Lesson10!#REF!</definedName>
    <definedName name="_MESSAGE1" localSheetId="6">[3]Lesson10!#REF!</definedName>
    <definedName name="_MESSAGE1" localSheetId="4">[3]Lesson10!#REF!</definedName>
    <definedName name="_MESSAGE1" localSheetId="3">[3]Lesson10!#REF!</definedName>
    <definedName name="_MESSAGE1" localSheetId="8">[3]Lesson10!#REF!</definedName>
    <definedName name="_MESSAGE1" localSheetId="5">[3]Lesson10!#REF!</definedName>
    <definedName name="_MESSAGE1" localSheetId="7">[3]Lesson10!#REF!</definedName>
    <definedName name="_MESSAGE1">[4]Lesson10!#REF!</definedName>
    <definedName name="_MESSAGE2" localSheetId="6">[3]Lesson10!#REF!</definedName>
    <definedName name="_MESSAGE2" localSheetId="4">[3]Lesson10!#REF!</definedName>
    <definedName name="_MESSAGE2" localSheetId="3">[3]Lesson10!#REF!</definedName>
    <definedName name="_MESSAGE2" localSheetId="8">[3]Lesson10!#REF!</definedName>
    <definedName name="_MESSAGE2" localSheetId="5">[3]Lesson10!#REF!</definedName>
    <definedName name="_MESSAGE2" localSheetId="7">[3]Lesson10!#REF!</definedName>
    <definedName name="_MESSAGE2">[4]Lesson10!#REF!</definedName>
    <definedName name="_MESSAGE3" localSheetId="6">[3]Lesson10!#REF!</definedName>
    <definedName name="_MESSAGE3" localSheetId="4">[3]Lesson10!#REF!</definedName>
    <definedName name="_MESSAGE3" localSheetId="3">[3]Lesson10!#REF!</definedName>
    <definedName name="_MESSAGE3" localSheetId="8">[3]Lesson10!#REF!</definedName>
    <definedName name="_MESSAGE3" localSheetId="5">[3]Lesson10!#REF!</definedName>
    <definedName name="_MESSAGE3" localSheetId="7">[3]Lesson10!#REF!</definedName>
    <definedName name="_MESSAGE3">[4]Lesson10!#REF!</definedName>
    <definedName name="_MESSAGE4" localSheetId="6">[3]Lesson10!#REF!</definedName>
    <definedName name="_MESSAGE4" localSheetId="4">[3]Lesson10!#REF!</definedName>
    <definedName name="_MESSAGE4" localSheetId="3">[3]Lesson10!#REF!</definedName>
    <definedName name="_MESSAGE4" localSheetId="8">[3]Lesson10!#REF!</definedName>
    <definedName name="_MESSAGE4" localSheetId="5">[3]Lesson10!#REF!</definedName>
    <definedName name="_MESSAGE4" localSheetId="7">[3]Lesson10!#REF!</definedName>
    <definedName name="_MESSAGE4">[4]Lesson10!#REF!</definedName>
    <definedName name="_MESSAGE5" localSheetId="6">[3]Lesson10!#REF!</definedName>
    <definedName name="_MESSAGE5" localSheetId="4">[3]Lesson10!#REF!</definedName>
    <definedName name="_MESSAGE5" localSheetId="3">[3]Lesson10!#REF!</definedName>
    <definedName name="_MESSAGE5" localSheetId="8">[3]Lesson10!#REF!</definedName>
    <definedName name="_MESSAGE5" localSheetId="5">[3]Lesson10!#REF!</definedName>
    <definedName name="_MESSAGE5" localSheetId="7">[3]Lesson10!#REF!</definedName>
    <definedName name="_MESSAGE5">[4]Lesson10!#REF!</definedName>
    <definedName name="_NEW01" localSheetId="6">[5]家計簿!$U$142</definedName>
    <definedName name="_NEW01" localSheetId="4">[5]家計簿!$U$142</definedName>
    <definedName name="_NEW01" localSheetId="3">[5]家計簿!$U$142</definedName>
    <definedName name="_NEW01" localSheetId="8">[5]家計簿!$U$142</definedName>
    <definedName name="_NEW01" localSheetId="5">[5]家計簿!$U$142</definedName>
    <definedName name="_NEW01" localSheetId="7">[9]家計簿!$U$142</definedName>
    <definedName name="_NEW01">[9]家計簿!$U$142</definedName>
    <definedName name="_NEW02" localSheetId="6">[5]家計簿!$U$144</definedName>
    <definedName name="_NEW02" localSheetId="4">[5]家計簿!$U$144</definedName>
    <definedName name="_NEW02" localSheetId="3">[5]家計簿!$U$144</definedName>
    <definedName name="_NEW02" localSheetId="8">[5]家計簿!$U$144</definedName>
    <definedName name="_NEW02" localSheetId="5">[5]家計簿!$U$144</definedName>
    <definedName name="_NEW02" localSheetId="7">[9]家計簿!$U$144</definedName>
    <definedName name="_NEW02">[9]家計簿!$U$144</definedName>
    <definedName name="_NEW021" localSheetId="6">[5]家計簿!$U$146</definedName>
    <definedName name="_NEW021" localSheetId="4">[5]家計簿!$U$146</definedName>
    <definedName name="_NEW021" localSheetId="3">[5]家計簿!$U$146</definedName>
    <definedName name="_NEW021" localSheetId="8">[5]家計簿!$U$146</definedName>
    <definedName name="_NEW021" localSheetId="5">[5]家計簿!$U$146</definedName>
    <definedName name="_NEW021" localSheetId="7">[9]家計簿!$U$146</definedName>
    <definedName name="_NEW021">[9]家計簿!$U$146</definedName>
    <definedName name="_NEW03" localSheetId="6">[5]家計簿!$U$149</definedName>
    <definedName name="_NEW03" localSheetId="4">[5]家計簿!$U$149</definedName>
    <definedName name="_NEW03" localSheetId="3">[5]家計簿!$U$149</definedName>
    <definedName name="_NEW03" localSheetId="8">[5]家計簿!$U$149</definedName>
    <definedName name="_NEW03" localSheetId="5">[5]家計簿!$U$149</definedName>
    <definedName name="_NEW03" localSheetId="7">[9]家計簿!$U$149</definedName>
    <definedName name="_NEW03">[9]家計簿!$U$149</definedName>
    <definedName name="_RETRIEVE" localSheetId="6">[3]Lesson10!#REF!</definedName>
    <definedName name="_RETRIEVE" localSheetId="4">[3]Lesson10!#REF!</definedName>
    <definedName name="_RETRIEVE" localSheetId="3">[3]Lesson10!#REF!</definedName>
    <definedName name="_RETRIEVE" localSheetId="8">[3]Lesson10!#REF!</definedName>
    <definedName name="_RETRIEVE" localSheetId="5">[3]Lesson10!#REF!</definedName>
    <definedName name="_RETRIEVE" localSheetId="7">[3]Lesson10!#REF!</definedName>
    <definedName name="_RETRIEVE">[4]Lesson10!#REF!</definedName>
    <definedName name="_TRAPPED" localSheetId="6">[3]Lesson10!#REF!</definedName>
    <definedName name="_TRAPPED" localSheetId="4">[3]Lesson10!#REF!</definedName>
    <definedName name="_TRAPPED" localSheetId="3">[3]Lesson10!#REF!</definedName>
    <definedName name="_TRAPPED" localSheetId="8">[3]Lesson10!#REF!</definedName>
    <definedName name="_TRAPPED" localSheetId="5">[3]Lesson10!#REF!</definedName>
    <definedName name="_TRAPPED" localSheetId="7">[3]Lesson10!#REF!</definedName>
    <definedName name="_TRAPPED">[4]Lesson10!#REF!</definedName>
    <definedName name="_WIN" localSheetId="6">[3]Lesson10!#REF!</definedName>
    <definedName name="_WIN" localSheetId="4">[3]Lesson10!#REF!</definedName>
    <definedName name="_WIN" localSheetId="3">[3]Lesson10!#REF!</definedName>
    <definedName name="_WIN" localSheetId="8">[3]Lesson10!#REF!</definedName>
    <definedName name="_WIN" localSheetId="5">[3]Lesson10!#REF!</definedName>
    <definedName name="_WIN" localSheetId="7">[3]Lesson10!#REF!</definedName>
    <definedName name="_WIN">[4]Lesson10!#REF!</definedName>
    <definedName name="_YYY1" localSheetId="7">[9]家計簿!$U$94</definedName>
    <definedName name="_YYY1">[9]家計簿!$U$94</definedName>
    <definedName name="_YYY2" localSheetId="7">[9]家計簿!$U$99</definedName>
    <definedName name="_YYY2">[9]家計簿!$U$99</definedName>
    <definedName name="_ZZZ1" localSheetId="7">[9]家計簿!$U$77</definedName>
    <definedName name="_ZZZ1">[9]家計簿!$U$77</definedName>
    <definedName name="_ZZZ2" localSheetId="7">[9]家計簿!$U$82</definedName>
    <definedName name="_ZZZ2">[9]家計簿!$U$82</definedName>
    <definedName name="\0" localSheetId="6">[5]家計簿!#REF!</definedName>
    <definedName name="\0" localSheetId="4">[5]家計簿!#REF!</definedName>
    <definedName name="\0" localSheetId="3">[5]家計簿!#REF!</definedName>
    <definedName name="\0" localSheetId="8">[5]家計簿!#REF!</definedName>
    <definedName name="\0" localSheetId="5">[5]家計簿!#REF!</definedName>
    <definedName name="\0" localSheetId="7">[5]家計簿!#REF!</definedName>
    <definedName name="\0">[6]家計簿!#REF!</definedName>
    <definedName name="\a" localSheetId="6">[3]Lesson10!#REF!</definedName>
    <definedName name="\a" localSheetId="4">[3]Lesson10!#REF!</definedName>
    <definedName name="\a" localSheetId="3">[3]Lesson10!#REF!</definedName>
    <definedName name="\a" localSheetId="8">[3]Lesson10!#REF!</definedName>
    <definedName name="\a" localSheetId="5">[3]Lesson10!#REF!</definedName>
    <definedName name="\a" localSheetId="7">[3]Lesson10!#REF!</definedName>
    <definedName name="\a">[4]Lesson10!#REF!</definedName>
    <definedName name="a" localSheetId="6" hidden="1">#REF!</definedName>
    <definedName name="a" localSheetId="4" hidden="1">#REF!</definedName>
    <definedName name="a" localSheetId="3" hidden="1">#REF!</definedName>
    <definedName name="a" localSheetId="8" hidden="1">#REF!</definedName>
    <definedName name="a" localSheetId="5" hidden="1">#REF!</definedName>
    <definedName name="a" localSheetId="7" hidden="1">#REF!</definedName>
    <definedName name="a" hidden="1">#REF!</definedName>
    <definedName name="APPD1" localSheetId="6">[5]家計簿!$U$124</definedName>
    <definedName name="APPD1" localSheetId="4">[5]家計簿!$U$124</definedName>
    <definedName name="APPD1" localSheetId="3">[5]家計簿!$U$124</definedName>
    <definedName name="APPD1" localSheetId="8">[5]家計簿!$U$124</definedName>
    <definedName name="APPD1" localSheetId="5">[5]家計簿!$U$124</definedName>
    <definedName name="APPD1" localSheetId="7">[5]家計簿!$U$124</definedName>
    <definedName name="APPD1">[6]家計簿!$U$124</definedName>
    <definedName name="APPEND" localSheetId="6">[5]家計簿!$U$119</definedName>
    <definedName name="APPEND" localSheetId="4">[5]家計簿!$U$119</definedName>
    <definedName name="APPEND" localSheetId="3">[5]家計簿!$U$119</definedName>
    <definedName name="APPEND" localSheetId="8">[5]家計簿!$U$119</definedName>
    <definedName name="APPEND" localSheetId="5">[5]家計簿!$U$119</definedName>
    <definedName name="APPEND" localSheetId="7">[5]家計簿!$U$119</definedName>
    <definedName name="APPEND">[6]家計簿!$U$119</definedName>
    <definedName name="APPEND1">#N/A</definedName>
    <definedName name="APPEND2">#N/A</definedName>
    <definedName name="d" hidden="1">#REF!</definedName>
    <definedName name="DATE_IN" localSheetId="6">[5]家計簿!$U$155</definedName>
    <definedName name="DATE_IN" localSheetId="4">[5]家計簿!$U$155</definedName>
    <definedName name="DATE_IN" localSheetId="3">[5]家計簿!$U$155</definedName>
    <definedName name="DATE_IN" localSheetId="8">[5]家計簿!$U$155</definedName>
    <definedName name="DATE_IN" localSheetId="5">[5]家計簿!$U$155</definedName>
    <definedName name="DATE_IN" localSheetId="7">[5]家計簿!$U$155</definedName>
    <definedName name="DATE_IN">[6]家計簿!$U$155</definedName>
    <definedName name="DUMMY" localSheetId="6">[5]家計簿!#REF!</definedName>
    <definedName name="DUMMY" localSheetId="4">[5]家計簿!#REF!</definedName>
    <definedName name="DUMMY" localSheetId="3">[5]家計簿!#REF!</definedName>
    <definedName name="DUMMY" localSheetId="8">[5]家計簿!#REF!</definedName>
    <definedName name="DUMMY" localSheetId="5">[5]家計簿!#REF!</definedName>
    <definedName name="DUMMY" localSheetId="7">[5]家計簿!#REF!</definedName>
    <definedName name="DUMMY">[6]家計簿!#REF!</definedName>
    <definedName name="DUMMY2" localSheetId="6">[5]家計簿!#REF!</definedName>
    <definedName name="DUMMY2" localSheetId="4">[5]家計簿!#REF!</definedName>
    <definedName name="DUMMY2" localSheetId="3">[5]家計簿!#REF!</definedName>
    <definedName name="DUMMY2" localSheetId="8">[5]家計簿!#REF!</definedName>
    <definedName name="DUMMY2" localSheetId="5">[5]家計簿!#REF!</definedName>
    <definedName name="DUMMY2" localSheetId="7">[5]家計簿!#REF!</definedName>
    <definedName name="DUMMY2">[6]家計簿!#REF!</definedName>
    <definedName name="END_OP" localSheetId="6">[5]家計簿!$U$153</definedName>
    <definedName name="END_OP" localSheetId="4">[5]家計簿!$U$153</definedName>
    <definedName name="END_OP" localSheetId="3">[5]家計簿!$U$153</definedName>
    <definedName name="END_OP" localSheetId="8">[5]家計簿!$U$153</definedName>
    <definedName name="END_OP" localSheetId="5">[5]家計簿!$U$153</definedName>
    <definedName name="END_OP" localSheetId="7">[5]家計簿!$U$153</definedName>
    <definedName name="END_OP">[6]家計簿!$U$153</definedName>
    <definedName name="IN_LASTMON" localSheetId="6">[5]家計簿!$U$66</definedName>
    <definedName name="IN_LASTMON" localSheetId="4">[5]家計簿!$U$66</definedName>
    <definedName name="IN_LASTMON" localSheetId="3">[5]家計簿!$U$66</definedName>
    <definedName name="IN_LASTMON" localSheetId="8">[5]家計簿!$U$66</definedName>
    <definedName name="IN_LASTMON" localSheetId="5">[5]家計簿!$U$66</definedName>
    <definedName name="IN_LASTMON" localSheetId="7">[5]家計簿!$U$66</definedName>
    <definedName name="IN_LASTMON">[6]家計簿!$U$66</definedName>
    <definedName name="IN_THISMON" localSheetId="6">[5]家計簿!$U$63</definedName>
    <definedName name="IN_THISMON" localSheetId="4">[5]家計簿!$U$63</definedName>
    <definedName name="IN_THISMON" localSheetId="3">[5]家計簿!$U$63</definedName>
    <definedName name="IN_THISMON" localSheetId="8">[5]家計簿!$U$63</definedName>
    <definedName name="IN_THISMON" localSheetId="5">[5]家計簿!$U$63</definedName>
    <definedName name="IN_THISMON" localSheetId="7">[5]家計簿!$U$63</definedName>
    <definedName name="IN_THISMON">[6]家計簿!$U$63</definedName>
    <definedName name="IN_TODAY" localSheetId="6">[5]家計簿!$U$60</definedName>
    <definedName name="IN_TODAY" localSheetId="4">[5]家計簿!$U$60</definedName>
    <definedName name="IN_TODAY" localSheetId="3">[5]家計簿!$U$60</definedName>
    <definedName name="IN_TODAY" localSheetId="8">[5]家計簿!$U$60</definedName>
    <definedName name="IN_TODAY" localSheetId="5">[5]家計簿!$U$60</definedName>
    <definedName name="IN_TODAY" localSheetId="7">[5]家計簿!$U$60</definedName>
    <definedName name="IN_TODAY">[6]家計簿!$U$60</definedName>
    <definedName name="INPUT" localSheetId="6">[5]家計簿!#REF!</definedName>
    <definedName name="INPUT" localSheetId="4">[5]家計簿!#REF!</definedName>
    <definedName name="INPUT" localSheetId="3">[5]家計簿!#REF!</definedName>
    <definedName name="INPUT" localSheetId="8">[5]家計簿!#REF!</definedName>
    <definedName name="INPUT" localSheetId="5">[5]家計簿!#REF!</definedName>
    <definedName name="INPUT" localSheetId="7">[5]家計簿!#REF!</definedName>
    <definedName name="INPUT">[6]家計簿!#REF!</definedName>
    <definedName name="INPUT_B" localSheetId="6">[5]家計簿!$U$55</definedName>
    <definedName name="INPUT_B" localSheetId="4">[5]家計簿!$U$55</definedName>
    <definedName name="INPUT_B" localSheetId="3">[5]家計簿!$U$55</definedName>
    <definedName name="INPUT_B" localSheetId="8">[5]家計簿!$U$55</definedName>
    <definedName name="INPUT_B" localSheetId="5">[5]家計簿!$U$55</definedName>
    <definedName name="INPUT_B" localSheetId="7">[5]家計簿!$U$55</definedName>
    <definedName name="INPUT_B">[6]家計簿!$U$55</definedName>
    <definedName name="INPUT_B0" localSheetId="6">[5]家計簿!$U$56</definedName>
    <definedName name="INPUT_B0" localSheetId="4">[5]家計簿!$U$56</definedName>
    <definedName name="INPUT_B0" localSheetId="3">[5]家計簿!$U$56</definedName>
    <definedName name="INPUT_B0" localSheetId="8">[5]家計簿!$U$56</definedName>
    <definedName name="INPUT_B0" localSheetId="5">[5]家計簿!$U$56</definedName>
    <definedName name="INPUT_B0" localSheetId="7">[5]家計簿!$U$56</definedName>
    <definedName name="INPUT_B0">[6]家計簿!$U$56</definedName>
    <definedName name="INPUT_C" localSheetId="6">[5]家計簿!$U$69</definedName>
    <definedName name="INPUT_C" localSheetId="4">[5]家計簿!$U$69</definedName>
    <definedName name="INPUT_C" localSheetId="3">[5]家計簿!$U$69</definedName>
    <definedName name="INPUT_C" localSheetId="8">[5]家計簿!$U$69</definedName>
    <definedName name="INPUT_C" localSheetId="5">[5]家計簿!$U$69</definedName>
    <definedName name="INPUT_C" localSheetId="7">[5]家計簿!$U$69</definedName>
    <definedName name="INPUT_C">[6]家計簿!$U$69</definedName>
    <definedName name="INPUT_D" localSheetId="6">[5]家計簿!$U$70</definedName>
    <definedName name="INPUT_D" localSheetId="4">[5]家計簿!$U$70</definedName>
    <definedName name="INPUT_D" localSheetId="3">[5]家計簿!$U$70</definedName>
    <definedName name="INPUT_D" localSheetId="8">[5]家計簿!$U$70</definedName>
    <definedName name="INPUT_D" localSheetId="5">[5]家計簿!$U$70</definedName>
    <definedName name="INPUT_D" localSheetId="7">[5]家計簿!$U$70</definedName>
    <definedName name="INPUT_D">[6]家計簿!$U$70</definedName>
    <definedName name="INPUT_E" localSheetId="6">[5]家計簿!$U$71</definedName>
    <definedName name="INPUT_E" localSheetId="4">[5]家計簿!$U$71</definedName>
    <definedName name="INPUT_E" localSheetId="3">[5]家計簿!$U$71</definedName>
    <definedName name="INPUT_E" localSheetId="8">[5]家計簿!$U$71</definedName>
    <definedName name="INPUT_E" localSheetId="5">[5]家計簿!$U$71</definedName>
    <definedName name="INPUT_E" localSheetId="7">[5]家計簿!$U$71</definedName>
    <definedName name="INPUT_E">[6]家計簿!$U$71</definedName>
    <definedName name="INPUT_E0" localSheetId="6">[5]家計簿!$U$72</definedName>
    <definedName name="INPUT_E0" localSheetId="4">[5]家計簿!$U$72</definedName>
    <definedName name="INPUT_E0" localSheetId="3">[5]家計簿!$U$72</definedName>
    <definedName name="INPUT_E0" localSheetId="8">[5]家計簿!$U$72</definedName>
    <definedName name="INPUT_E0" localSheetId="5">[5]家計簿!$U$72</definedName>
    <definedName name="INPUT_E0" localSheetId="7">[5]家計簿!$U$72</definedName>
    <definedName name="INPUT_E0">[6]家計簿!$U$72</definedName>
    <definedName name="INPUT_F" localSheetId="6">[5]家計簿!$U$87</definedName>
    <definedName name="INPUT_F" localSheetId="4">[5]家計簿!$U$87</definedName>
    <definedName name="INPUT_F" localSheetId="3">[5]家計簿!$U$87</definedName>
    <definedName name="INPUT_F" localSheetId="8">[5]家計簿!$U$87</definedName>
    <definedName name="INPUT_F" localSheetId="5">[5]家計簿!$U$87</definedName>
    <definedName name="INPUT_F" localSheetId="7">[5]家計簿!$U$87</definedName>
    <definedName name="INPUT_F">[6]家計簿!$U$87</definedName>
    <definedName name="INPUT_G" localSheetId="6">[5]家計簿!$U$88</definedName>
    <definedName name="INPUT_G" localSheetId="4">[5]家計簿!$U$88</definedName>
    <definedName name="INPUT_G" localSheetId="3">[5]家計簿!$U$88</definedName>
    <definedName name="INPUT_G" localSheetId="8">[5]家計簿!$U$88</definedName>
    <definedName name="INPUT_G" localSheetId="5">[5]家計簿!$U$88</definedName>
    <definedName name="INPUT_G" localSheetId="7">[5]家計簿!$U$88</definedName>
    <definedName name="INPUT_G">[6]家計簿!$U$88</definedName>
    <definedName name="INPUT_G0" localSheetId="6">[5]家計簿!$U$89</definedName>
    <definedName name="INPUT_G0" localSheetId="4">[5]家計簿!$U$89</definedName>
    <definedName name="INPUT_G0" localSheetId="3">[5]家計簿!$U$89</definedName>
    <definedName name="INPUT_G0" localSheetId="8">[5]家計簿!$U$89</definedName>
    <definedName name="INPUT_G0" localSheetId="5">[5]家計簿!$U$89</definedName>
    <definedName name="INPUT_G0" localSheetId="7">[5]家計簿!$U$89</definedName>
    <definedName name="INPUT_G0">[6]家計簿!$U$89</definedName>
    <definedName name="INPUT_H" localSheetId="6">[5]家計簿!$U$104</definedName>
    <definedName name="INPUT_H" localSheetId="4">[5]家計簿!$U$104</definedName>
    <definedName name="INPUT_H" localSheetId="3">[5]家計簿!$U$104</definedName>
    <definedName name="INPUT_H" localSheetId="8">[5]家計簿!$U$104</definedName>
    <definedName name="INPUT_H" localSheetId="5">[5]家計簿!$U$104</definedName>
    <definedName name="INPUT_H" localSheetId="7">[5]家計簿!$U$104</definedName>
    <definedName name="INPUT_H">[6]家計簿!$U$104</definedName>
    <definedName name="INPUT_H0" localSheetId="6">[5]家計簿!$U$106</definedName>
    <definedName name="INPUT_H0" localSheetId="4">[5]家計簿!$U$106</definedName>
    <definedName name="INPUT_H0" localSheetId="3">[5]家計簿!$U$106</definedName>
    <definedName name="INPUT_H0" localSheetId="8">[5]家計簿!$U$106</definedName>
    <definedName name="INPUT_H0" localSheetId="5">[5]家計簿!$U$106</definedName>
    <definedName name="INPUT_H0" localSheetId="7">[5]家計簿!$U$106</definedName>
    <definedName name="INPUT_H0">[6]家計簿!$U$106</definedName>
    <definedName name="INPUT_I" localSheetId="6">[5]家計簿!$U$105</definedName>
    <definedName name="INPUT_I" localSheetId="4">[5]家計簿!$U$105</definedName>
    <definedName name="INPUT_I" localSheetId="3">[5]家計簿!$U$105</definedName>
    <definedName name="INPUT_I" localSheetId="8">[5]家計簿!$U$105</definedName>
    <definedName name="INPUT_I" localSheetId="5">[5]家計簿!$U$105</definedName>
    <definedName name="INPUT_I" localSheetId="7">[5]家計簿!$U$105</definedName>
    <definedName name="INPUT_I">[6]家計簿!$U$105</definedName>
    <definedName name="INPUT_I0" localSheetId="6">[5]家計簿!$U$106</definedName>
    <definedName name="INPUT_I0" localSheetId="4">[5]家計簿!$U$106</definedName>
    <definedName name="INPUT_I0" localSheetId="3">[5]家計簿!$U$106</definedName>
    <definedName name="INPUT_I0" localSheetId="8">[5]家計簿!$U$106</definedName>
    <definedName name="INPUT_I0" localSheetId="5">[5]家計簿!$U$106</definedName>
    <definedName name="INPUT_I0" localSheetId="7">[5]家計簿!$U$106</definedName>
    <definedName name="INPUT_I0">[6]家計簿!$U$106</definedName>
    <definedName name="INPUT_J" localSheetId="6">[5]家計簿!$U$109</definedName>
    <definedName name="INPUT_J" localSheetId="4">[5]家計簿!$U$109</definedName>
    <definedName name="INPUT_J" localSheetId="3">[5]家計簿!$U$109</definedName>
    <definedName name="INPUT_J" localSheetId="8">[5]家計簿!$U$109</definedName>
    <definedName name="INPUT_J" localSheetId="5">[5]家計簿!$U$109</definedName>
    <definedName name="INPUT_J" localSheetId="7">[5]家計簿!$U$109</definedName>
    <definedName name="INPUT_J">[6]家計簿!$U$109</definedName>
    <definedName name="INPUT_J0" localSheetId="6">[5]家計簿!$U$110</definedName>
    <definedName name="INPUT_J0" localSheetId="4">[5]家計簿!$U$110</definedName>
    <definedName name="INPUT_J0" localSheetId="3">[5]家計簿!$U$110</definedName>
    <definedName name="INPUT_J0" localSheetId="8">[5]家計簿!$U$110</definedName>
    <definedName name="INPUT_J0" localSheetId="5">[5]家計簿!$U$110</definedName>
    <definedName name="INPUT_J0" localSheetId="7">[5]家計簿!$U$110</definedName>
    <definedName name="INPUT_J0">[6]家計簿!$U$110</definedName>
    <definedName name="INPUT_K" localSheetId="6">[5]家計簿!$U$113</definedName>
    <definedName name="INPUT_K" localSheetId="4">[5]家計簿!$U$113</definedName>
    <definedName name="INPUT_K" localSheetId="3">[5]家計簿!$U$113</definedName>
    <definedName name="INPUT_K" localSheetId="8">[5]家計簿!$U$113</definedName>
    <definedName name="INPUT_K" localSheetId="5">[5]家計簿!$U$113</definedName>
    <definedName name="INPUT_K" localSheetId="7">[5]家計簿!$U$113</definedName>
    <definedName name="INPUT_K">[6]家計簿!$U$113</definedName>
    <definedName name="INPUT_L" localSheetId="6">[5]家計簿!$U$114</definedName>
    <definedName name="INPUT_L" localSheetId="4">[5]家計簿!$U$114</definedName>
    <definedName name="INPUT_L" localSheetId="3">[5]家計簿!$U$114</definedName>
    <definedName name="INPUT_L" localSheetId="8">[5]家計簿!$U$114</definedName>
    <definedName name="INPUT_L" localSheetId="5">[5]家計簿!$U$114</definedName>
    <definedName name="INPUT_L" localSheetId="7">[5]家計簿!$U$114</definedName>
    <definedName name="INPUT_L">[6]家計簿!$U$114</definedName>
    <definedName name="INPUT0" localSheetId="6">[5]家計簿!$U$51</definedName>
    <definedName name="INPUT0" localSheetId="4">[5]家計簿!$U$51</definedName>
    <definedName name="INPUT0" localSheetId="3">[5]家計簿!$U$51</definedName>
    <definedName name="INPUT0" localSheetId="8">[5]家計簿!$U$51</definedName>
    <definedName name="INPUT0" localSheetId="5">[5]家計簿!$U$51</definedName>
    <definedName name="INPUT0" localSheetId="7">[5]家計簿!$U$51</definedName>
    <definedName name="INPUT0">[6]家計簿!$U$51</definedName>
    <definedName name="INPUT1" localSheetId="6">[5]家計簿!$U$53</definedName>
    <definedName name="INPUT1" localSheetId="4">[5]家計簿!$U$53</definedName>
    <definedName name="INPUT1" localSheetId="3">[5]家計簿!$U$53</definedName>
    <definedName name="INPUT1" localSheetId="8">[5]家計簿!$U$53</definedName>
    <definedName name="INPUT1" localSheetId="5">[5]家計簿!$U$53</definedName>
    <definedName name="INPUT1" localSheetId="7">[5]家計簿!$U$53</definedName>
    <definedName name="INPUT1">[6]家計簿!$U$53</definedName>
    <definedName name="L_END" localSheetId="6">[5]家計簿!$U$116</definedName>
    <definedName name="L_END" localSheetId="4">[5]家計簿!$U$116</definedName>
    <definedName name="L_END" localSheetId="3">[5]家計簿!$U$116</definedName>
    <definedName name="L_END" localSheetId="8">[5]家計簿!$U$116</definedName>
    <definedName name="L_END" localSheetId="5">[5]家計簿!$U$116</definedName>
    <definedName name="L_END" localSheetId="7">[5]家計簿!$U$116</definedName>
    <definedName name="L_END">[6]家計簿!$U$116</definedName>
    <definedName name="LAST" localSheetId="6">[5]家計簿!$U$159</definedName>
    <definedName name="LAST" localSheetId="4">[5]家計簿!$U$159</definedName>
    <definedName name="LAST" localSheetId="3">[5]家計簿!$U$159</definedName>
    <definedName name="LAST" localSheetId="8">[5]家計簿!$U$159</definedName>
    <definedName name="LAST" localSheetId="5">[5]家計簿!$U$159</definedName>
    <definedName name="LAST" localSheetId="7">[5]家計簿!$U$159</definedName>
    <definedName name="LAST">[6]家計簿!$U$159</definedName>
    <definedName name="LINPUT" localSheetId="6">[5]家計簿!$U$116</definedName>
    <definedName name="LINPUT" localSheetId="4">[5]家計簿!$U$116</definedName>
    <definedName name="LINPUT" localSheetId="3">[5]家計簿!$U$116</definedName>
    <definedName name="LINPUT" localSheetId="8">[5]家計簿!$U$116</definedName>
    <definedName name="LINPUT" localSheetId="5">[5]家計簿!$U$116</definedName>
    <definedName name="LINPUT" localSheetId="7">[5]家計簿!$U$116</definedName>
    <definedName name="LINPUT">[6]家計簿!$U$116</definedName>
    <definedName name="MENU1" localSheetId="6">[5]家計簿!#REF!</definedName>
    <definedName name="MENU1" localSheetId="4">[5]家計簿!#REF!</definedName>
    <definedName name="MENU1" localSheetId="3">[5]家計簿!#REF!</definedName>
    <definedName name="MENU1" localSheetId="8">[5]家計簿!#REF!</definedName>
    <definedName name="MENU1" localSheetId="5">[5]家計簿!#REF!</definedName>
    <definedName name="MENU1" localSheetId="7">[5]家計簿!#REF!</definedName>
    <definedName name="MENU1">[6]家計簿!#REF!</definedName>
    <definedName name="MENU2" localSheetId="6">[5]家計簿!$U$57</definedName>
    <definedName name="MENU2" localSheetId="4">[5]家計簿!$U$57</definedName>
    <definedName name="MENU2" localSheetId="3">[5]家計簿!$U$57</definedName>
    <definedName name="MENU2" localSheetId="8">[5]家計簿!$U$57</definedName>
    <definedName name="MENU2" localSheetId="5">[5]家計簿!$U$57</definedName>
    <definedName name="MENU2" localSheetId="7">[5]家計簿!$U$57</definedName>
    <definedName name="MENU2">[6]家計簿!$U$57</definedName>
    <definedName name="MODE" localSheetId="6">[5]家計簿!$U$160</definedName>
    <definedName name="MODE" localSheetId="4">[5]家計簿!$U$160</definedName>
    <definedName name="MODE" localSheetId="3">[5]家計簿!$U$160</definedName>
    <definedName name="MODE" localSheetId="8">[5]家計簿!$U$160</definedName>
    <definedName name="MODE" localSheetId="5">[5]家計簿!$U$160</definedName>
    <definedName name="MODE" localSheetId="7">[5]家計簿!$U$160</definedName>
    <definedName name="MODE">[6]家計簿!$U$160</definedName>
    <definedName name="MONTH" localSheetId="6">[5]家計簿!$U$130</definedName>
    <definedName name="MONTH" localSheetId="4">[5]家計簿!$U$130</definedName>
    <definedName name="MONTH" localSheetId="3">[5]家計簿!$U$130</definedName>
    <definedName name="MONTH" localSheetId="8">[5]家計簿!$U$130</definedName>
    <definedName name="MONTH" localSheetId="5">[5]家計簿!$U$130</definedName>
    <definedName name="MONTH" localSheetId="7">[5]家計簿!$U$130</definedName>
    <definedName name="MONTH">[6]家計簿!$U$130</definedName>
    <definedName name="NEW" localSheetId="6">[5]家計簿!$U$139</definedName>
    <definedName name="NEW" localSheetId="4">[5]家計簿!$U$139</definedName>
    <definedName name="NEW" localSheetId="3">[5]家計簿!$U$139</definedName>
    <definedName name="NEW" localSheetId="8">[5]家計簿!$U$139</definedName>
    <definedName name="NEW" localSheetId="5">[5]家計簿!$U$139</definedName>
    <definedName name="NEW" localSheetId="7">[5]家計簿!$U$139</definedName>
    <definedName name="NEW">[6]家計簿!$U$139</definedName>
    <definedName name="NEWE" localSheetId="6">[5]家計簿!$U$151</definedName>
    <definedName name="NEWE" localSheetId="4">[5]家計簿!$U$151</definedName>
    <definedName name="NEWE" localSheetId="3">[5]家計簿!$U$151</definedName>
    <definedName name="NEWE" localSheetId="8">[5]家計簿!$U$151</definedName>
    <definedName name="NEWE" localSheetId="5">[5]家計簿!$U$151</definedName>
    <definedName name="NEWE" localSheetId="7">[5]家計簿!$U$151</definedName>
    <definedName name="NEWE">[6]家計簿!$U$151</definedName>
    <definedName name="NEXT" localSheetId="6">[5]家計簿!$U$165</definedName>
    <definedName name="NEXT" localSheetId="4">[5]家計簿!$U$165</definedName>
    <definedName name="NEXT" localSheetId="3">[5]家計簿!$U$165</definedName>
    <definedName name="NEXT" localSheetId="8">[5]家計簿!$U$165</definedName>
    <definedName name="NEXT" localSheetId="5">[5]家計簿!$U$165</definedName>
    <definedName name="NEXT" localSheetId="7">[5]家計簿!$U$165</definedName>
    <definedName name="NEXT">[6]家計簿!$U$165</definedName>
    <definedName name="NEXT1" localSheetId="6">[5]家計簿!$U$169</definedName>
    <definedName name="NEXT1" localSheetId="4">[5]家計簿!$U$169</definedName>
    <definedName name="NEXT1" localSheetId="3">[5]家計簿!$U$169</definedName>
    <definedName name="NEXT1" localSheetId="8">[5]家計簿!$U$169</definedName>
    <definedName name="NEXT1" localSheetId="5">[5]家計簿!$U$169</definedName>
    <definedName name="NEXT1" localSheetId="7">[5]家計簿!$U$169</definedName>
    <definedName name="NEXT1">[6]家計簿!$U$169</definedName>
    <definedName name="NEXT2" localSheetId="6">[5]家計簿!$U$172</definedName>
    <definedName name="NEXT2" localSheetId="4">[5]家計簿!$U$172</definedName>
    <definedName name="NEXT2" localSheetId="3">[5]家計簿!$U$172</definedName>
    <definedName name="NEXT2" localSheetId="8">[5]家計簿!$U$172</definedName>
    <definedName name="NEXT2" localSheetId="5">[5]家計簿!$U$172</definedName>
    <definedName name="NEXT2" localSheetId="7">[5]家計簿!$U$172</definedName>
    <definedName name="NEXT2">[6]家計簿!$U$172</definedName>
    <definedName name="PRINT" localSheetId="6">[5]家計簿!$U$161</definedName>
    <definedName name="PRINT" localSheetId="4">[5]家計簿!$U$161</definedName>
    <definedName name="PRINT" localSheetId="3">[5]家計簿!$U$161</definedName>
    <definedName name="PRINT" localSheetId="8">[5]家計簿!$U$161</definedName>
    <definedName name="PRINT" localSheetId="5">[5]家計簿!$U$161</definedName>
    <definedName name="PRINT" localSheetId="7">[5]家計簿!$U$161</definedName>
    <definedName name="PRINT">[6]家計簿!$U$161</definedName>
    <definedName name="PRINTMENU" localSheetId="6">[5]家計簿!$U$162</definedName>
    <definedName name="PRINTMENU" localSheetId="4">[5]家計簿!$U$162</definedName>
    <definedName name="PRINTMENU" localSheetId="3">[5]家計簿!$U$162</definedName>
    <definedName name="PRINTMENU" localSheetId="8">[5]家計簿!$U$162</definedName>
    <definedName name="PRINTMENU" localSheetId="5">[5]家計簿!$U$162</definedName>
    <definedName name="PRINTMENU" localSheetId="7">[5]家計簿!$U$162</definedName>
    <definedName name="PRINTMENU">[6]家計簿!$U$162</definedName>
    <definedName name="REFRESH" localSheetId="6">[5]家計簿!$U$133</definedName>
    <definedName name="REFRESH" localSheetId="4">[5]家計簿!$U$133</definedName>
    <definedName name="REFRESH" localSheetId="3">[5]家計簿!$U$133</definedName>
    <definedName name="REFRESH" localSheetId="8">[5]家計簿!$U$133</definedName>
    <definedName name="REFRESH" localSheetId="5">[5]家計簿!$U$133</definedName>
    <definedName name="REFRESH" localSheetId="7">[5]家計簿!$U$133</definedName>
    <definedName name="REFRESH">[6]家計簿!$U$133</definedName>
    <definedName name="REFRESH1" localSheetId="6">[5]家計簿!$U$134</definedName>
    <definedName name="REFRESH1" localSheetId="4">[5]家計簿!$U$134</definedName>
    <definedName name="REFRESH1" localSheetId="3">[5]家計簿!$U$134</definedName>
    <definedName name="REFRESH1" localSheetId="8">[5]家計簿!$U$134</definedName>
    <definedName name="REFRESH1" localSheetId="5">[5]家計簿!$U$134</definedName>
    <definedName name="REFRESH1" localSheetId="7">[5]家計簿!$U$134</definedName>
    <definedName name="REFRESH1">[6]家計簿!$U$134</definedName>
    <definedName name="REFRESH2" localSheetId="6">[5]家計簿!$U$136</definedName>
    <definedName name="REFRESH2" localSheetId="4">[5]家計簿!$U$136</definedName>
    <definedName name="REFRESH2" localSheetId="3">[5]家計簿!$U$136</definedName>
    <definedName name="REFRESH2" localSheetId="8">[5]家計簿!$U$136</definedName>
    <definedName name="REFRESH2" localSheetId="5">[5]家計簿!$U$136</definedName>
    <definedName name="REFRESH2" localSheetId="7">[5]家計簿!$U$136</definedName>
    <definedName name="REFRESH2">[6]家計簿!$U$136</definedName>
    <definedName name="TABLE" localSheetId="6">[5]家計簿!$O$5:$P$50</definedName>
    <definedName name="TABLE" localSheetId="4">[5]家計簿!$O$5:$P$50</definedName>
    <definedName name="TABLE" localSheetId="3">[5]家計簿!$O$5:$P$50</definedName>
    <definedName name="TABLE" localSheetId="8">[5]家計簿!$O$5:$P$50</definedName>
    <definedName name="TABLE" localSheetId="5">[5]家計簿!$O$5:$P$50</definedName>
    <definedName name="TABLE" localSheetId="7">[5]家計簿!$O$5:$P$50</definedName>
    <definedName name="TABLE">[6]家計簿!$O$5:$P$50</definedName>
    <definedName name="TABLE2" localSheetId="6">[5]家計簿!$S$5:$T$50</definedName>
    <definedName name="TABLE2" localSheetId="4">[5]家計簿!$S$5:$T$50</definedName>
    <definedName name="TABLE2" localSheetId="3">[5]家計簿!$S$5:$T$50</definedName>
    <definedName name="TABLE2" localSheetId="8">[5]家計簿!$S$5:$T$50</definedName>
    <definedName name="TABLE2" localSheetId="5">[5]家計簿!$S$5:$T$50</definedName>
    <definedName name="TABLE2" localSheetId="7">[5]家計簿!$S$5:$T$50</definedName>
    <definedName name="TABLE2">[6]家計簿!$S$5:$T$50</definedName>
    <definedName name="TRAP" localSheetId="6">[5]家計簿!$U$182</definedName>
    <definedName name="TRAP" localSheetId="4">[5]家計簿!$U$182</definedName>
    <definedName name="TRAP" localSheetId="3">[5]家計簿!$U$182</definedName>
    <definedName name="TRAP" localSheetId="8">[5]家計簿!$U$182</definedName>
    <definedName name="TRAP" localSheetId="5">[5]家計簿!$U$182</definedName>
    <definedName name="TRAP" localSheetId="7">[5]家計簿!$U$182</definedName>
    <definedName name="TRAP">[6]家計簿!$U$182</definedName>
    <definedName name="YYY0" localSheetId="6">[5]家計簿!$U$92</definedName>
    <definedName name="YYY0" localSheetId="4">[5]家計簿!$U$92</definedName>
    <definedName name="YYY0" localSheetId="3">[5]家計簿!$U$92</definedName>
    <definedName name="YYY0" localSheetId="8">[5]家計簿!$U$92</definedName>
    <definedName name="YYY0" localSheetId="5">[5]家計簿!$U$92</definedName>
    <definedName name="YYY0" localSheetId="7">[5]家計簿!$U$92</definedName>
    <definedName name="YYY0">[6]家計簿!$U$92</definedName>
    <definedName name="YYY1" localSheetId="6">[5]家計簿!$U$94</definedName>
    <definedName name="YYY1" localSheetId="4">[5]家計簿!$U$94</definedName>
    <definedName name="YYY1" localSheetId="3">[5]家計簿!$U$94</definedName>
    <definedName name="YYY1" localSheetId="8">[5]家計簿!$U$94</definedName>
    <definedName name="YYY1" localSheetId="5">[5]家計簿!$U$94</definedName>
    <definedName name="YYY1" localSheetId="7">[5]家計簿!$U$94</definedName>
    <definedName name="YYY1">[6]家計簿!$U$94</definedName>
    <definedName name="YYY2" localSheetId="6">[5]家計簿!$U$99</definedName>
    <definedName name="YYY2" localSheetId="4">[5]家計簿!$U$99</definedName>
    <definedName name="YYY2" localSheetId="3">[5]家計簿!$U$99</definedName>
    <definedName name="YYY2" localSheetId="8">[5]家計簿!$U$99</definedName>
    <definedName name="YYY2" localSheetId="5">[5]家計簿!$U$99</definedName>
    <definedName name="YYY2" localSheetId="7">[5]家計簿!$U$99</definedName>
    <definedName name="YYY2">[6]家計簿!$U$99</definedName>
    <definedName name="YYYDMY" localSheetId="6">[5]家計簿!$U$97</definedName>
    <definedName name="YYYDMY" localSheetId="4">[5]家計簿!$U$97</definedName>
    <definedName name="YYYDMY" localSheetId="3">[5]家計簿!$U$97</definedName>
    <definedName name="YYYDMY" localSheetId="8">[5]家計簿!$U$97</definedName>
    <definedName name="YYYDMY" localSheetId="5">[5]家計簿!$U$97</definedName>
    <definedName name="YYYDMY" localSheetId="7">[5]家計簿!$U$97</definedName>
    <definedName name="YYYDMY">[6]家計簿!$U$97</definedName>
    <definedName name="YYYDMY2" localSheetId="6">[5]家計簿!$U$101</definedName>
    <definedName name="YYYDMY2" localSheetId="4">[5]家計簿!$U$101</definedName>
    <definedName name="YYYDMY2" localSheetId="3">[5]家計簿!$U$101</definedName>
    <definedName name="YYYDMY2" localSheetId="8">[5]家計簿!$U$101</definedName>
    <definedName name="YYYDMY2" localSheetId="5">[5]家計簿!$U$101</definedName>
    <definedName name="YYYDMY2" localSheetId="7">[5]家計簿!$U$101</definedName>
    <definedName name="YYYDMY2">[6]家計簿!$U$101</definedName>
    <definedName name="ZZZ0" localSheetId="6">[5]家計簿!$U$75</definedName>
    <definedName name="ZZZ0" localSheetId="4">[5]家計簿!$U$75</definedName>
    <definedName name="ZZZ0" localSheetId="3">[5]家計簿!$U$75</definedName>
    <definedName name="ZZZ0" localSheetId="8">[5]家計簿!$U$75</definedName>
    <definedName name="ZZZ0" localSheetId="5">[5]家計簿!$U$75</definedName>
    <definedName name="ZZZ0" localSheetId="7">[5]家計簿!$U$75</definedName>
    <definedName name="ZZZ0">[6]家計簿!$U$75</definedName>
    <definedName name="ZZZ1" localSheetId="6">[5]家計簿!$U$77</definedName>
    <definedName name="ZZZ1" localSheetId="4">[5]家計簿!$U$77</definedName>
    <definedName name="ZZZ1" localSheetId="3">[5]家計簿!$U$77</definedName>
    <definedName name="ZZZ1" localSheetId="8">[5]家計簿!$U$77</definedName>
    <definedName name="ZZZ1" localSheetId="5">[5]家計簿!$U$77</definedName>
    <definedName name="ZZZ1" localSheetId="7">[5]家計簿!$U$77</definedName>
    <definedName name="ZZZ1">[6]家計簿!$U$77</definedName>
    <definedName name="ZZZ2" localSheetId="6">[5]家計簿!$U$82</definedName>
    <definedName name="ZZZ2" localSheetId="4">[5]家計簿!$U$82</definedName>
    <definedName name="ZZZ2" localSheetId="3">[5]家計簿!$U$82</definedName>
    <definedName name="ZZZ2" localSheetId="8">[5]家計簿!$U$82</definedName>
    <definedName name="ZZZ2" localSheetId="5">[5]家計簿!$U$82</definedName>
    <definedName name="ZZZ2" localSheetId="7">[5]家計簿!$U$82</definedName>
    <definedName name="ZZZ2">[6]家計簿!$U$82</definedName>
    <definedName name="ZZZDMY" localSheetId="6">[5]家計簿!$U$80</definedName>
    <definedName name="ZZZDMY" localSheetId="4">[5]家計簿!$U$80</definedName>
    <definedName name="ZZZDMY" localSheetId="3">[5]家計簿!$U$80</definedName>
    <definedName name="ZZZDMY" localSheetId="8">[5]家計簿!$U$80</definedName>
    <definedName name="ZZZDMY" localSheetId="5">[5]家計簿!$U$80</definedName>
    <definedName name="ZZZDMY" localSheetId="7">[5]家計簿!$U$80</definedName>
    <definedName name="ZZZDMY">[6]家計簿!$U$80</definedName>
    <definedName name="ZZZDMY2" localSheetId="6">[5]家計簿!$U$84</definedName>
    <definedName name="ZZZDMY2" localSheetId="4">[5]家計簿!$U$84</definedName>
    <definedName name="ZZZDMY2" localSheetId="3">[5]家計簿!$U$84</definedName>
    <definedName name="ZZZDMY2" localSheetId="8">[5]家計簿!$U$84</definedName>
    <definedName name="ZZZDMY2" localSheetId="5">[5]家計簿!$U$84</definedName>
    <definedName name="ZZZDMY2" localSheetId="7">[5]家計簿!$U$84</definedName>
    <definedName name="ZZZDMY2">[6]家計簿!$U$84</definedName>
    <definedName name="商品テーブル">[10]商品マスタ!$B$3:$E$12</definedName>
    <definedName name="問題２" localSheetId="6">'[11]1-3'!#REF!</definedName>
    <definedName name="問題２" localSheetId="4">'[11]1-3'!#REF!</definedName>
    <definedName name="問題２" localSheetId="3">'[11]1-3'!#REF!</definedName>
    <definedName name="問題２" localSheetId="8">'[11]1-3'!#REF!</definedName>
    <definedName name="問題２" localSheetId="5">'[11]1-3'!#REF!</definedName>
    <definedName name="問題２" localSheetId="7">'[11]1-3'!#REF!</definedName>
    <definedName name="問題２">'[12]1-3'!#REF!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17" l="1"/>
  <c r="L1" i="16"/>
  <c r="K1" i="15"/>
  <c r="G1" i="14"/>
  <c r="I1" i="13"/>
  <c r="F6" i="13" l="1"/>
  <c r="F7" i="13"/>
  <c r="F8" i="13"/>
  <c r="E9" i="13"/>
  <c r="F9" i="13"/>
  <c r="F12" i="13"/>
  <c r="F13" i="13"/>
  <c r="F14" i="13"/>
  <c r="E15" i="13"/>
  <c r="F15" i="13"/>
  <c r="H27" i="13"/>
  <c r="I29" i="3" l="1"/>
  <c r="I30" i="3"/>
  <c r="I31" i="3"/>
  <c r="I32" i="3"/>
  <c r="I33" i="3"/>
  <c r="I28" i="3"/>
  <c r="E41" i="3"/>
  <c r="F41" i="3"/>
  <c r="G41" i="3"/>
  <c r="D41" i="3"/>
  <c r="E40" i="3"/>
  <c r="F40" i="3"/>
  <c r="G40" i="3"/>
  <c r="D40" i="3"/>
  <c r="E39" i="3"/>
  <c r="F39" i="3"/>
  <c r="G39" i="3"/>
  <c r="D39" i="3"/>
  <c r="E38" i="3"/>
  <c r="F38" i="3"/>
  <c r="G38" i="3"/>
  <c r="D38" i="3"/>
  <c r="D28" i="4"/>
  <c r="E28" i="4"/>
  <c r="F28" i="4"/>
  <c r="C28" i="4"/>
  <c r="G1" i="4"/>
  <c r="F1" i="3"/>
  <c r="F1" i="2"/>
  <c r="G19" i="4"/>
  <c r="D13" i="4"/>
  <c r="E13" i="4"/>
  <c r="D14" i="4"/>
  <c r="E14" i="4"/>
  <c r="C14" i="4"/>
  <c r="C13" i="4"/>
  <c r="C16" i="3"/>
  <c r="D16" i="3"/>
  <c r="E16" i="3"/>
  <c r="C17" i="3"/>
  <c r="D17" i="3"/>
  <c r="E17" i="3"/>
  <c r="C18" i="3"/>
  <c r="D18" i="3"/>
  <c r="E18" i="3"/>
  <c r="D15" i="3"/>
  <c r="E15" i="3"/>
  <c r="C15" i="3"/>
  <c r="I21" i="2"/>
  <c r="I22" i="2"/>
  <c r="I23" i="2"/>
  <c r="I24" i="2"/>
  <c r="I25" i="2"/>
  <c r="I26" i="2"/>
  <c r="E28" i="2"/>
  <c r="F28" i="2"/>
  <c r="G28" i="2"/>
  <c r="D28" i="2"/>
  <c r="D12" i="2"/>
  <c r="E12" i="2"/>
  <c r="C12" i="2"/>
</calcChain>
</file>

<file path=xl/sharedStrings.xml><?xml version="1.0" encoding="utf-8"?>
<sst xmlns="http://schemas.openxmlformats.org/spreadsheetml/2006/main" count="227" uniqueCount="149">
  <si>
    <t>①SUM関数を使用して合計を求めましょう。</t>
  </si>
  <si>
    <t>合計</t>
  </si>
  <si>
    <t>【設問】</t>
  </si>
  <si>
    <t>作成欄</t>
  </si>
  <si>
    <t>地域別販売高</t>
  </si>
  <si>
    <t>単位：万円</t>
  </si>
  <si>
    <t>１９９８年</t>
  </si>
  <si>
    <t>１９９９年</t>
  </si>
  <si>
    <t>２０００年</t>
  </si>
  <si>
    <t>２００１年</t>
  </si>
  <si>
    <t>②AVG関数を使用して平均を求めましょう。</t>
  </si>
  <si>
    <t>平均</t>
  </si>
  <si>
    <t>結果見本</t>
  </si>
  <si>
    <t>アイテム</t>
  </si>
  <si>
    <t>●合計関数●</t>
    <rPh sb="1" eb="3">
      <t>ゴウケイ</t>
    </rPh>
    <rPh sb="3" eb="5">
      <t>カンスウ</t>
    </rPh>
    <phoneticPr fontId="7"/>
  </si>
  <si>
    <t>単位：円</t>
    <rPh sb="0" eb="2">
      <t>タンイ</t>
    </rPh>
    <rPh sb="3" eb="4">
      <t>エン</t>
    </rPh>
    <phoneticPr fontId="7"/>
  </si>
  <si>
    <t>欠</t>
    <rPh sb="0" eb="1">
      <t>ケツ</t>
    </rPh>
    <phoneticPr fontId="7"/>
  </si>
  <si>
    <t>C11:=SUM(C8:C10)</t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</si>
  <si>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</si>
  <si>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</si>
  <si>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関東</t>
    <rPh sb="0" eb="2">
      <t>カントウ</t>
    </rPh>
    <phoneticPr fontId="7"/>
  </si>
  <si>
    <t>中部</t>
    <rPh sb="0" eb="2">
      <t>チュウブ</t>
    </rPh>
    <phoneticPr fontId="7"/>
  </si>
  <si>
    <t>関西</t>
    <rPh sb="0" eb="2">
      <t>カンサイ</t>
    </rPh>
    <phoneticPr fontId="7"/>
  </si>
  <si>
    <t>四国</t>
    <rPh sb="0" eb="2">
      <t>シコク</t>
    </rPh>
    <phoneticPr fontId="7"/>
  </si>
  <si>
    <t>●合計・平均・最大・最小●</t>
    <phoneticPr fontId="7"/>
  </si>
  <si>
    <t>単位：千円</t>
    <rPh sb="0" eb="2">
      <t>タンイ</t>
    </rPh>
    <rPh sb="3" eb="4">
      <t>セン</t>
    </rPh>
    <rPh sb="4" eb="5">
      <t>エン</t>
    </rPh>
    <phoneticPr fontId="7"/>
  </si>
  <si>
    <t>ＡＭ</t>
    <phoneticPr fontId="7"/>
  </si>
  <si>
    <t>ＰＭ</t>
    <phoneticPr fontId="7"/>
  </si>
  <si>
    <t>ナイト</t>
    <phoneticPr fontId="7"/>
  </si>
  <si>
    <t>C12:=AVERAGE(C8:C10)</t>
    <phoneticPr fontId="7"/>
  </si>
  <si>
    <t>C13:=MAX(C8:C10)</t>
    <phoneticPr fontId="7"/>
  </si>
  <si>
    <t>最大値</t>
    <phoneticPr fontId="7"/>
  </si>
  <si>
    <t>C14:=MIN(C8:C10)</t>
    <phoneticPr fontId="7"/>
  </si>
  <si>
    <t>最小値</t>
    <phoneticPr fontId="7"/>
  </si>
  <si>
    <t>①合計・平均・最小値・最大値を求めましょう。</t>
    <phoneticPr fontId="7"/>
  </si>
  <si>
    <t>本日の売上</t>
    <rPh sb="0" eb="2">
      <t>ホンジツ</t>
    </rPh>
    <rPh sb="3" eb="5">
      <t>ウリアゲ</t>
    </rPh>
    <phoneticPr fontId="7"/>
  </si>
  <si>
    <t>単位：万円</t>
    <rPh sb="0" eb="2">
      <t>タンイ</t>
    </rPh>
    <rPh sb="3" eb="5">
      <t>マンエン</t>
    </rPh>
    <phoneticPr fontId="7"/>
  </si>
  <si>
    <t>休</t>
    <rPh sb="0" eb="1">
      <t>ヤス</t>
    </rPh>
    <phoneticPr fontId="7"/>
  </si>
  <si>
    <t>C11:=COUNT(C8:C10)</t>
    <phoneticPr fontId="7"/>
  </si>
  <si>
    <t>C12:=COUNTA(C8:C10)</t>
    <phoneticPr fontId="7"/>
  </si>
  <si>
    <t>　　　　　a　を追加する</t>
    <rPh sb="8" eb="10">
      <t>ツイカ</t>
    </rPh>
    <phoneticPr fontId="7"/>
  </si>
  <si>
    <t>それぞれの人数を求めましょう。</t>
    <rPh sb="5" eb="7">
      <t>ニンズウ</t>
    </rPh>
    <phoneticPr fontId="7"/>
  </si>
  <si>
    <t>検定試験結果</t>
    <rPh sb="0" eb="2">
      <t>ケンテイ</t>
    </rPh>
    <rPh sb="2" eb="4">
      <t>シケン</t>
    </rPh>
    <rPh sb="4" eb="6">
      <t>ケッカ</t>
    </rPh>
    <phoneticPr fontId="7"/>
  </si>
  <si>
    <t>申込者数</t>
    <rPh sb="0" eb="3">
      <t>モウシコミシャ</t>
    </rPh>
    <rPh sb="3" eb="4">
      <t>スウ</t>
    </rPh>
    <phoneticPr fontId="7"/>
  </si>
  <si>
    <t>国語</t>
    <rPh sb="0" eb="2">
      <t>コクゴ</t>
    </rPh>
    <phoneticPr fontId="7"/>
  </si>
  <si>
    <t>英語</t>
    <rPh sb="0" eb="2">
      <t>エイゴ</t>
    </rPh>
    <phoneticPr fontId="7"/>
  </si>
  <si>
    <t>数学</t>
    <rPh sb="0" eb="2">
      <t>スウガク</t>
    </rPh>
    <phoneticPr fontId="7"/>
  </si>
  <si>
    <t>理科</t>
    <rPh sb="0" eb="2">
      <t>リカ</t>
    </rPh>
    <phoneticPr fontId="7"/>
  </si>
  <si>
    <t>欠席</t>
    <rPh sb="0" eb="2">
      <t>ケッセキ</t>
    </rPh>
    <phoneticPr fontId="7"/>
  </si>
  <si>
    <t>受験者数</t>
    <rPh sb="0" eb="3">
      <t>ジュケンシャ</t>
    </rPh>
    <rPh sb="3" eb="4">
      <t>スウ</t>
    </rPh>
    <phoneticPr fontId="7"/>
  </si>
  <si>
    <t>申込者</t>
    <rPh sb="0" eb="2">
      <t>モウシコミ</t>
    </rPh>
    <rPh sb="2" eb="3">
      <t>シャ</t>
    </rPh>
    <phoneticPr fontId="7"/>
  </si>
  <si>
    <t>●個数●</t>
    <rPh sb="1" eb="3">
      <t>コスウ</t>
    </rPh>
    <phoneticPr fontId="7"/>
  </si>
  <si>
    <t>①COUNT関数を使用して個数を求めましょう。</t>
    <rPh sb="13" eb="15">
      <t>コスウ</t>
    </rPh>
    <phoneticPr fontId="7"/>
  </si>
  <si>
    <t>②COUNTA関数を使用して個数を求めましょう。</t>
    <rPh sb="14" eb="16">
      <t>コスウ</t>
    </rPh>
    <phoneticPr fontId="7"/>
  </si>
  <si>
    <t>【ヒント：申込者列を範囲指定】</t>
    <rPh sb="5" eb="7">
      <t>モウシコミ</t>
    </rPh>
    <rPh sb="7" eb="8">
      <t>シャ</t>
    </rPh>
    <rPh sb="8" eb="9">
      <t>レツ</t>
    </rPh>
    <rPh sb="10" eb="12">
      <t>ハンイ</t>
    </rPh>
    <rPh sb="12" eb="14">
      <t>シテイ</t>
    </rPh>
    <phoneticPr fontId="7"/>
  </si>
  <si>
    <t>数値データの個数</t>
    <rPh sb="0" eb="2">
      <t>スウチ</t>
    </rPh>
    <rPh sb="6" eb="8">
      <t>コスウ</t>
    </rPh>
    <phoneticPr fontId="7"/>
  </si>
  <si>
    <t>数値と文字データの個数</t>
    <rPh sb="0" eb="2">
      <t>スウチ</t>
    </rPh>
    <rPh sb="3" eb="5">
      <t>モジ</t>
    </rPh>
    <rPh sb="9" eb="11">
      <t>コスウ</t>
    </rPh>
    <phoneticPr fontId="7"/>
  </si>
  <si>
    <t>学籍番号</t>
  </si>
  <si>
    <t>名前</t>
  </si>
  <si>
    <t>③MAX関数を使用して最大値を求めましょう。</t>
    <rPh sb="12" eb="13">
      <t>ダイ</t>
    </rPh>
    <phoneticPr fontId="7"/>
  </si>
  <si>
    <t>④ＭＩＮ関数を使用して最小値を求めましょう。</t>
    <rPh sb="12" eb="13">
      <t>ショウ</t>
    </rPh>
    <phoneticPr fontId="7"/>
  </si>
  <si>
    <t>最大値</t>
    <rPh sb="1" eb="2">
      <t>ダイ</t>
    </rPh>
    <phoneticPr fontId="7"/>
  </si>
  <si>
    <t>最小値</t>
    <rPh sb="1" eb="2">
      <t>ショウ</t>
    </rPh>
    <phoneticPr fontId="7"/>
  </si>
  <si>
    <t>城島</t>
    <rPh sb="0" eb="2">
      <t>ジョウジマ</t>
    </rPh>
    <phoneticPr fontId="7"/>
  </si>
  <si>
    <t>国分</t>
    <phoneticPr fontId="7"/>
  </si>
  <si>
    <t>松岡</t>
    <phoneticPr fontId="7"/>
  </si>
  <si>
    <t>長瀬</t>
    <phoneticPr fontId="7"/>
  </si>
  <si>
    <t>10:00-14:00</t>
    <phoneticPr fontId="7"/>
  </si>
  <si>
    <t>14:00-19:00</t>
    <phoneticPr fontId="7"/>
  </si>
  <si>
    <t>19:00-23:00</t>
    <phoneticPr fontId="7"/>
  </si>
  <si>
    <t>長濱</t>
    <rPh sb="0" eb="2">
      <t>ナガハマ</t>
    </rPh>
    <phoneticPr fontId="7"/>
  </si>
  <si>
    <t>平手</t>
    <rPh sb="0" eb="2">
      <t>ヒラテ</t>
    </rPh>
    <phoneticPr fontId="7"/>
  </si>
  <si>
    <t>米谷</t>
    <rPh sb="0" eb="2">
      <t>ヨネタニ</t>
    </rPh>
    <phoneticPr fontId="7"/>
  </si>
  <si>
    <t>ＡＭ</t>
  </si>
  <si>
    <t>ＰＭ</t>
  </si>
  <si>
    <t>ナイト</t>
  </si>
  <si>
    <t>商品計</t>
  </si>
  <si>
    <t>ソックス</t>
  </si>
  <si>
    <t>スカート</t>
  </si>
  <si>
    <t>ブラウス</t>
  </si>
  <si>
    <t>完成見本</t>
  </si>
  <si>
    <t>②商品計（ブラウス～ソックス）を求めましょう。</t>
    <phoneticPr fontId="7"/>
  </si>
  <si>
    <t>①下右記のように罫線を引きましょう。尚、色は黒のままでよい。</t>
    <rPh sb="2" eb="3">
      <t>ミギ</t>
    </rPh>
    <phoneticPr fontId="7"/>
  </si>
  <si>
    <t>→</t>
    <phoneticPr fontId="7"/>
  </si>
  <si>
    <t>合計金額</t>
  </si>
  <si>
    <t>マーカー</t>
  </si>
  <si>
    <t>鉛筆</t>
  </si>
  <si>
    <t>消しゴム</t>
  </si>
  <si>
    <t>金額</t>
  </si>
  <si>
    <t>数量</t>
  </si>
  <si>
    <t>単価</t>
  </si>
  <si>
    <t>商品</t>
  </si>
  <si>
    <t>↓</t>
    <phoneticPr fontId="7"/>
  </si>
  <si>
    <t>商品</t>
    <phoneticPr fontId="7"/>
  </si>
  <si>
    <t>尚、色は黒のままでよい。</t>
    <rPh sb="0" eb="1">
      <t>ナオ</t>
    </rPh>
    <rPh sb="2" eb="3">
      <t>イロ</t>
    </rPh>
    <rPh sb="4" eb="5">
      <t>クロ</t>
    </rPh>
    <phoneticPr fontId="7"/>
  </si>
  <si>
    <t>範囲指定（セル番地Ｃ８：Ｆ８）</t>
    <rPh sb="0" eb="2">
      <t>ハンイ</t>
    </rPh>
    <rPh sb="2" eb="4">
      <t>シテイ</t>
    </rPh>
    <rPh sb="7" eb="9">
      <t>バンチ</t>
    </rPh>
    <phoneticPr fontId="7"/>
  </si>
  <si>
    <t>セル番地Ｃ５：Ｆ９を範囲指定</t>
    <rPh sb="2" eb="4">
      <t>バンチ</t>
    </rPh>
    <phoneticPr fontId="7"/>
  </si>
  <si>
    <t>上の表を利用し結果見本のような表を作成しましょう。</t>
    <rPh sb="4" eb="6">
      <t>リヨウ</t>
    </rPh>
    <rPh sb="7" eb="9">
      <t>ケッカ</t>
    </rPh>
    <rPh sb="9" eb="11">
      <t>ミホン</t>
    </rPh>
    <phoneticPr fontId="7"/>
  </si>
  <si>
    <t>●罫線●</t>
    <rPh sb="1" eb="3">
      <t>ケイセン</t>
    </rPh>
    <phoneticPr fontId="7"/>
  </si>
  <si>
    <t>orange</t>
    <phoneticPr fontId="7"/>
  </si>
  <si>
    <t>見本</t>
    <rPh sb="0" eb="2">
      <t>ミホン</t>
    </rPh>
    <phoneticPr fontId="7"/>
  </si>
  <si>
    <t>⑤次の文字を左揃えに変更しましょう。</t>
    <rPh sb="7" eb="8">
      <t>ゾロ</t>
    </rPh>
    <phoneticPr fontId="7"/>
  </si>
  <si>
    <t>apple</t>
    <phoneticPr fontId="7"/>
  </si>
  <si>
    <t>apple</t>
  </si>
  <si>
    <t>④次の文字を中央揃えに変更しましょう。</t>
  </si>
  <si>
    <t>hij</t>
    <phoneticPr fontId="7"/>
  </si>
  <si>
    <t>③次の文字を左揃えに変更しましょう。</t>
    <rPh sb="7" eb="8">
      <t>ゾロ</t>
    </rPh>
    <phoneticPr fontId="7"/>
  </si>
  <si>
    <t>def</t>
    <phoneticPr fontId="7"/>
  </si>
  <si>
    <t>def</t>
  </si>
  <si>
    <t>②次の文字を中央揃えに変更しましょう。</t>
  </si>
  <si>
    <t>abc</t>
  </si>
  <si>
    <t>①次の文字を右揃えに変更しましょう。</t>
    <rPh sb="7" eb="8">
      <t>ゾロ</t>
    </rPh>
    <phoneticPr fontId="7"/>
  </si>
  <si>
    <t>●文字位置●</t>
  </si>
  <si>
    <t>麦茶</t>
  </si>
  <si>
    <t>ミルク</t>
  </si>
  <si>
    <t>アイスコーヒー</t>
  </si>
  <si>
    <t>シェイク</t>
  </si>
  <si>
    <t>アイスクリーム</t>
  </si>
  <si>
    <t>日</t>
  </si>
  <si>
    <t>土</t>
  </si>
  <si>
    <t>金</t>
  </si>
  <si>
    <t>木</t>
  </si>
  <si>
    <t>水</t>
  </si>
  <si>
    <t>火</t>
  </si>
  <si>
    <t>月</t>
  </si>
  <si>
    <t>売れ筋ベスト５</t>
  </si>
  <si>
    <t>アイテム</t>
    <phoneticPr fontId="7"/>
  </si>
  <si>
    <t>①セルに色を付けましょう。②フォント属性を変えましょう。（サイズﾞ・太字・斜体・色）</t>
    <rPh sb="21" eb="22">
      <t>カ</t>
    </rPh>
    <rPh sb="40" eb="41">
      <t>イロ</t>
    </rPh>
    <phoneticPr fontId="7"/>
  </si>
  <si>
    <t>●パレット・フォント属性●</t>
    <phoneticPr fontId="7"/>
  </si>
  <si>
    <t>③行高を手動で変更する</t>
    <rPh sb="1" eb="2">
      <t>ギョウ</t>
    </rPh>
    <rPh sb="2" eb="3">
      <t>タカ</t>
    </rPh>
    <phoneticPr fontId="4"/>
  </si>
  <si>
    <t>奈良生駒小明店</t>
    <rPh sb="0" eb="2">
      <t>ナラ</t>
    </rPh>
    <rPh sb="2" eb="4">
      <t>イコマ</t>
    </rPh>
    <rPh sb="4" eb="5">
      <t>コ</t>
    </rPh>
    <rPh sb="5" eb="6">
      <t>ア</t>
    </rPh>
    <rPh sb="6" eb="7">
      <t>テン</t>
    </rPh>
    <phoneticPr fontId="4"/>
  </si>
  <si>
    <t>大阪心斎橋店</t>
    <rPh sb="0" eb="2">
      <t>オオサカ</t>
    </rPh>
    <rPh sb="2" eb="5">
      <t>シンサイバシ</t>
    </rPh>
    <rPh sb="5" eb="6">
      <t>テン</t>
    </rPh>
    <phoneticPr fontId="4"/>
  </si>
  <si>
    <t>大阪駅前店</t>
    <rPh sb="0" eb="2">
      <t>オオサカ</t>
    </rPh>
    <rPh sb="2" eb="5">
      <t>エキマエテン</t>
    </rPh>
    <phoneticPr fontId="4"/>
  </si>
  <si>
    <t>奈良法蓮店</t>
    <rPh sb="0" eb="2">
      <t>ナラ</t>
    </rPh>
    <rPh sb="2" eb="4">
      <t>ホウレン</t>
    </rPh>
    <rPh sb="4" eb="5">
      <t>テン</t>
    </rPh>
    <phoneticPr fontId="4"/>
  </si>
  <si>
    <t>奈良三条通店</t>
    <rPh sb="0" eb="2">
      <t>ナラ</t>
    </rPh>
    <rPh sb="2" eb="5">
      <t>サンジョウドオリ</t>
    </rPh>
    <rPh sb="5" eb="6">
      <t>テン</t>
    </rPh>
    <phoneticPr fontId="4"/>
  </si>
  <si>
    <t>売上報告</t>
    <rPh sb="0" eb="2">
      <t>ウリアゲ</t>
    </rPh>
    <rPh sb="2" eb="4">
      <t>ホウコク</t>
    </rPh>
    <phoneticPr fontId="4"/>
  </si>
  <si>
    <t>列と列の間をダブルクリック</t>
    <rPh sb="0" eb="1">
      <t>レツ</t>
    </rPh>
    <rPh sb="2" eb="3">
      <t>レツ</t>
    </rPh>
    <rPh sb="4" eb="5">
      <t>アイダ</t>
    </rPh>
    <phoneticPr fontId="4"/>
  </si>
  <si>
    <t>②列幅を自動で変更する</t>
    <rPh sb="1" eb="3">
      <t>レツハバ</t>
    </rPh>
    <rPh sb="4" eb="6">
      <t>ジドウ</t>
    </rPh>
    <rPh sb="7" eb="9">
      <t>ヘンコウ</t>
    </rPh>
    <phoneticPr fontId="7"/>
  </si>
  <si>
    <t>結果見本</t>
    <rPh sb="0" eb="2">
      <t>ケッカ</t>
    </rPh>
    <rPh sb="2" eb="4">
      <t>ミホン</t>
    </rPh>
    <phoneticPr fontId="4"/>
  </si>
  <si>
    <t>列と列の間をドラック</t>
    <phoneticPr fontId="4"/>
  </si>
  <si>
    <t>①列幅を手動で変更する</t>
    <rPh sb="1" eb="3">
      <t>レツハバ</t>
    </rPh>
    <rPh sb="4" eb="6">
      <t>シュドウ</t>
    </rPh>
    <rPh sb="7" eb="9">
      <t>ヘンコウ</t>
    </rPh>
    <phoneticPr fontId="7"/>
  </si>
  <si>
    <t>●列幅変更（行高変更）●</t>
    <rPh sb="1" eb="3">
      <t>レツハバ</t>
    </rPh>
    <rPh sb="3" eb="5">
      <t>ヘンコウ</t>
    </rPh>
    <rPh sb="6" eb="7">
      <t>ギョウ</t>
    </rPh>
    <rPh sb="7" eb="8">
      <t>ダカ</t>
    </rPh>
    <rPh sb="8" eb="10">
      <t>ヘンコウ</t>
    </rPh>
    <phoneticPr fontId="7"/>
  </si>
  <si>
    <t>※表示は黒色となります</t>
    <rPh sb="1" eb="3">
      <t>ヒョウジ</t>
    </rPh>
    <rPh sb="4" eb="5">
      <t>クロ</t>
    </rPh>
    <rPh sb="5" eb="6">
      <t>イロ</t>
    </rPh>
    <phoneticPr fontId="7"/>
  </si>
  <si>
    <t>④次の数値を%表示しましょう。更に小数点以下の表示をしましょう。</t>
    <rPh sb="15" eb="16">
      <t>サラ</t>
    </rPh>
    <rPh sb="17" eb="20">
      <t>ショウスウテン</t>
    </rPh>
    <rPh sb="20" eb="22">
      <t>イカ</t>
    </rPh>
    <rPh sb="23" eb="25">
      <t>ヒョウジ</t>
    </rPh>
    <phoneticPr fontId="7"/>
  </si>
  <si>
    <t>③次の数値を小数点以下の表示をしましょう。</t>
    <rPh sb="6" eb="9">
      <t>ショウスウテン</t>
    </rPh>
    <rPh sb="9" eb="11">
      <t>イカ</t>
    </rPh>
    <rPh sb="12" eb="14">
      <t>ヒョウジ</t>
    </rPh>
    <phoneticPr fontId="7"/>
  </si>
  <si>
    <t>②次の数値を\記号をつけて表示しましょう。</t>
  </si>
  <si>
    <t>①次の数値をｶﾝﾏ表示しましょう。</t>
  </si>
  <si>
    <t>●書式設定●</t>
    <rPh sb="1" eb="3">
      <t>ショシキ</t>
    </rPh>
    <rPh sb="3" eb="5">
      <t>セッテイ</t>
    </rPh>
    <phoneticPr fontId="7"/>
  </si>
  <si>
    <t>Ｅｘｃｅｌ2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</si>
</sst>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%"/>
    <numFmt numFmtId="177" formatCode="0.0000"/>
    <numFmt numFmtId="178" formatCode="0.000"/>
    <numFmt numFmtId="179" formatCode="&quot;¥&quot;#,##0_);\(&quot;¥&quot;#,##0\)"/>
    <numFmt numFmtId="180" formatCode="&quot;¥&quot;#,##0;[Red]&quot;¥&quot;#,##0"/>
    <numFmt numFmtId="181" formatCode="#,##0_);\(#,##0\)"/>
    <numFmt numFmtId="182" formatCode="#,##0;&quot;▲ &quot;#,##0"/>
  </numFmts>
  <fonts count="3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i/>
      <sz val="14"/>
      <color indexed="10"/>
      <name val="ＭＳ Ｐゴシック"/>
      <family val="3"/>
      <charset val="128"/>
    </font>
    <font>
      <b/>
      <i/>
      <sz val="14"/>
      <color theme="4"/>
      <name val="ＭＳ Ｐゴシック"/>
      <family val="3"/>
      <charset val="128"/>
    </font>
    <font>
      <b/>
      <i/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mediumDashDotDot">
        <color indexed="10"/>
      </right>
      <top/>
      <bottom style="thick">
        <color indexed="10"/>
      </bottom>
      <diagonal/>
    </border>
    <border>
      <left style="mediumDashDotDot">
        <color indexed="10"/>
      </left>
      <right style="thick">
        <color indexed="10"/>
      </right>
      <top style="mediumDashed">
        <color indexed="10"/>
      </top>
      <bottom style="double">
        <color indexed="10"/>
      </bottom>
      <diagonal/>
    </border>
    <border>
      <left style="thick">
        <color indexed="10"/>
      </left>
      <right style="mediumDashDotDot">
        <color indexed="10"/>
      </right>
      <top/>
      <bottom style="double">
        <color indexed="10"/>
      </bottom>
      <diagonal/>
    </border>
    <border>
      <left/>
      <right style="thick">
        <color indexed="10"/>
      </right>
      <top style="mediumDashed">
        <color indexed="10"/>
      </top>
      <bottom style="mediumDashed">
        <color indexed="10"/>
      </bottom>
      <diagonal/>
    </border>
    <border>
      <left style="thick">
        <color indexed="10"/>
      </left>
      <right style="mediumDashDotDot">
        <color indexed="10"/>
      </right>
      <top style="mediumDashed">
        <color indexed="10"/>
      </top>
      <bottom style="mediumDashed">
        <color indexed="10"/>
      </bottom>
      <diagonal/>
    </border>
    <border>
      <left/>
      <right style="thick">
        <color indexed="10"/>
      </right>
      <top style="thick">
        <color indexed="10"/>
      </top>
      <bottom style="mediumDashed">
        <color indexed="10"/>
      </bottom>
      <diagonal/>
    </border>
    <border>
      <left style="thick">
        <color indexed="10"/>
      </left>
      <right style="mediumDashDotDot">
        <color indexed="10"/>
      </right>
      <top style="thick">
        <color indexed="10"/>
      </top>
      <bottom style="mediumDashed">
        <color indexed="10"/>
      </bottom>
      <diagonal/>
    </border>
    <border>
      <left style="double">
        <color indexed="10"/>
      </left>
      <right style="thick">
        <color indexed="10"/>
      </right>
      <top/>
      <bottom style="thick">
        <color indexed="10"/>
      </bottom>
      <diagonal/>
    </border>
    <border>
      <left style="thin">
        <color indexed="10"/>
      </left>
      <right/>
      <top/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 style="double">
        <color indexed="10"/>
      </left>
      <right style="thick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/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2" fillId="6" borderId="2" applyNumberFormat="0" applyFont="0" applyAlignment="0" applyProtection="0"/>
    <xf numFmtId="0" fontId="16" fillId="0" borderId="3" applyNumberFormat="0" applyFill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4" applyNumberFormat="0" applyAlignment="0" applyProtection="0"/>
    <xf numFmtId="0" fontId="22" fillId="17" borderId="8" applyNumberFormat="0" applyAlignment="0" applyProtection="0"/>
    <xf numFmtId="0" fontId="23" fillId="13" borderId="4" applyNumberFormat="0" applyAlignment="0" applyProtection="0"/>
    <xf numFmtId="0" fontId="3" fillId="0" borderId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3" fillId="0" borderId="0"/>
    <xf numFmtId="0" fontId="26" fillId="9" borderId="0" applyNumberFormat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44">
    <xf numFmtId="0" fontId="0" fillId="0" borderId="0" xfId="0"/>
    <xf numFmtId="0" fontId="6" fillId="20" borderId="0" xfId="0" applyFont="1" applyFill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8" fillId="0" borderId="13" xfId="33" applyFont="1" applyBorder="1"/>
    <xf numFmtId="38" fontId="8" fillId="0" borderId="14" xfId="33" applyFont="1" applyBorder="1"/>
    <xf numFmtId="0" fontId="8" fillId="0" borderId="15" xfId="0" applyFont="1" applyBorder="1" applyAlignment="1">
      <alignment horizontal="center"/>
    </xf>
    <xf numFmtId="38" fontId="8" fillId="0" borderId="16" xfId="33" applyFont="1" applyBorder="1"/>
    <xf numFmtId="38" fontId="8" fillId="0" borderId="17" xfId="33" applyFont="1" applyBorder="1" applyAlignment="1">
      <alignment horizontal="center"/>
    </xf>
    <xf numFmtId="0" fontId="8" fillId="0" borderId="0" xfId="41" quotePrefix="1" applyFont="1" applyFill="1" applyBorder="1" applyAlignment="1">
      <alignment horizontal="left"/>
    </xf>
    <xf numFmtId="0" fontId="8" fillId="0" borderId="18" xfId="0" applyFont="1" applyBorder="1" applyAlignment="1">
      <alignment horizontal="center"/>
    </xf>
    <xf numFmtId="38" fontId="8" fillId="21" borderId="19" xfId="33" applyFont="1" applyFill="1" applyBorder="1" applyProtection="1">
      <protection locked="0"/>
    </xf>
    <xf numFmtId="38" fontId="8" fillId="21" borderId="20" xfId="33" applyFont="1" applyFill="1" applyBorder="1" applyProtection="1">
      <protection locked="0"/>
    </xf>
    <xf numFmtId="0" fontId="9" fillId="0" borderId="0" xfId="0" applyFont="1" applyAlignment="1">
      <alignment horizontal="center"/>
    </xf>
    <xf numFmtId="38" fontId="10" fillId="0" borderId="0" xfId="33" applyFont="1"/>
    <xf numFmtId="0" fontId="9" fillId="0" borderId="0" xfId="0" applyFont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0" xfId="0" applyFont="1" applyBorder="1"/>
    <xf numFmtId="0" fontId="8" fillId="0" borderId="0" xfId="0" quotePrefix="1" applyFont="1" applyBorder="1" applyAlignment="1">
      <alignment horizontal="left"/>
    </xf>
    <xf numFmtId="0" fontId="8" fillId="0" borderId="25" xfId="0" applyFont="1" applyBorder="1"/>
    <xf numFmtId="0" fontId="8" fillId="0" borderId="26" xfId="0" applyFont="1" applyBorder="1" applyAlignment="1"/>
    <xf numFmtId="0" fontId="8" fillId="0" borderId="26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37" fontId="8" fillId="0" borderId="26" xfId="0" applyNumberFormat="1" applyFont="1" applyBorder="1" applyProtection="1"/>
    <xf numFmtId="37" fontId="8" fillId="21" borderId="26" xfId="0" applyNumberFormat="1" applyFont="1" applyFill="1" applyBorder="1" applyProtection="1">
      <protection locked="0"/>
    </xf>
    <xf numFmtId="38" fontId="10" fillId="0" borderId="25" xfId="33" applyFont="1" applyBorder="1"/>
    <xf numFmtId="0" fontId="8" fillId="21" borderId="26" xfId="0" applyNumberFormat="1" applyFont="1" applyFill="1" applyBorder="1" applyProtection="1">
      <protection locked="0"/>
    </xf>
    <xf numFmtId="37" fontId="8" fillId="0" borderId="0" xfId="0" applyNumberFormat="1" applyFont="1" applyFill="1" applyBorder="1" applyProtection="1"/>
    <xf numFmtId="0" fontId="8" fillId="0" borderId="18" xfId="0" applyFont="1" applyBorder="1"/>
    <xf numFmtId="0" fontId="9" fillId="0" borderId="27" xfId="0" applyFont="1" applyBorder="1" applyAlignment="1">
      <alignment horizontal="center"/>
    </xf>
    <xf numFmtId="38" fontId="10" fillId="0" borderId="27" xfId="33" applyFont="1" applyFill="1" applyBorder="1"/>
    <xf numFmtId="37" fontId="8" fillId="0" borderId="27" xfId="0" applyNumberFormat="1" applyFont="1" applyFill="1" applyBorder="1" applyProtection="1"/>
    <xf numFmtId="0" fontId="8" fillId="0" borderId="27" xfId="0" applyFont="1" applyFill="1" applyBorder="1"/>
    <xf numFmtId="0" fontId="8" fillId="0" borderId="28" xfId="0" applyFont="1" applyBorder="1"/>
    <xf numFmtId="0" fontId="8" fillId="0" borderId="0" xfId="0" applyFont="1" applyFill="1" applyBorder="1" applyAlignment="1">
      <alignment horizontal="center"/>
    </xf>
    <xf numFmtId="37" fontId="8" fillId="0" borderId="0" xfId="0" applyNumberFormat="1" applyFont="1" applyFill="1" applyBorder="1"/>
    <xf numFmtId="0" fontId="8" fillId="0" borderId="0" xfId="0" applyFont="1" applyFill="1"/>
    <xf numFmtId="0" fontId="8" fillId="21" borderId="13" xfId="33" applyNumberFormat="1" applyFont="1" applyFill="1" applyBorder="1" applyProtection="1">
      <protection locked="0"/>
    </xf>
    <xf numFmtId="0" fontId="8" fillId="21" borderId="14" xfId="33" applyNumberFormat="1" applyFont="1" applyFill="1" applyBorder="1" applyProtection="1">
      <protection locked="0"/>
    </xf>
    <xf numFmtId="0" fontId="10" fillId="0" borderId="0" xfId="0" applyFont="1"/>
    <xf numFmtId="0" fontId="8" fillId="0" borderId="0" xfId="41" applyFont="1" applyFill="1" applyBorder="1" applyAlignment="1">
      <alignment horizontal="left"/>
    </xf>
    <xf numFmtId="0" fontId="8" fillId="0" borderId="29" xfId="0" applyFont="1" applyBorder="1" applyAlignment="1">
      <alignment horizontal="center"/>
    </xf>
    <xf numFmtId="0" fontId="8" fillId="21" borderId="30" xfId="33" applyNumberFormat="1" applyFont="1" applyFill="1" applyBorder="1" applyProtection="1">
      <protection locked="0"/>
    </xf>
    <xf numFmtId="0" fontId="8" fillId="21" borderId="31" xfId="33" applyNumberFormat="1" applyFont="1" applyFill="1" applyBorder="1" applyProtection="1">
      <protection locked="0"/>
    </xf>
    <xf numFmtId="0" fontId="8" fillId="0" borderId="32" xfId="0" applyFont="1" applyBorder="1" applyAlignment="1">
      <alignment horizontal="center"/>
    </xf>
    <xf numFmtId="0" fontId="8" fillId="0" borderId="33" xfId="0" quotePrefix="1" applyFont="1" applyBorder="1" applyAlignment="1">
      <alignment horizontal="center"/>
    </xf>
    <xf numFmtId="0" fontId="8" fillId="0" borderId="34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37" fontId="8" fillId="0" borderId="37" xfId="0" applyNumberFormat="1" applyFont="1" applyBorder="1" applyProtection="1"/>
    <xf numFmtId="38" fontId="8" fillId="21" borderId="38" xfId="33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8" fontId="10" fillId="0" borderId="0" xfId="33" applyFont="1" applyBorder="1"/>
    <xf numFmtId="0" fontId="8" fillId="0" borderId="39" xfId="0" applyFont="1" applyBorder="1" applyAlignment="1">
      <alignment horizontal="center"/>
    </xf>
    <xf numFmtId="37" fontId="8" fillId="0" borderId="40" xfId="0" applyNumberFormat="1" applyFont="1" applyBorder="1" applyProtection="1"/>
    <xf numFmtId="37" fontId="8" fillId="0" borderId="41" xfId="0" applyNumberFormat="1" applyFont="1" applyBorder="1" applyProtection="1"/>
    <xf numFmtId="38" fontId="8" fillId="21" borderId="42" xfId="33" applyFont="1" applyFill="1" applyBorder="1" applyProtection="1">
      <protection locked="0"/>
    </xf>
    <xf numFmtId="0" fontId="8" fillId="0" borderId="43" xfId="0" applyFont="1" applyBorder="1" applyAlignment="1">
      <alignment horizontal="center"/>
    </xf>
    <xf numFmtId="38" fontId="8" fillId="21" borderId="44" xfId="33" applyFont="1" applyFill="1" applyBorder="1" applyProtection="1">
      <protection locked="0"/>
    </xf>
    <xf numFmtId="38" fontId="8" fillId="21" borderId="45" xfId="33" applyFont="1" applyFill="1" applyBorder="1" applyProtection="1">
      <protection locked="0"/>
    </xf>
    <xf numFmtId="38" fontId="8" fillId="21" borderId="26" xfId="33" applyFont="1" applyFill="1" applyBorder="1" applyProtection="1">
      <protection locked="0"/>
    </xf>
    <xf numFmtId="38" fontId="8" fillId="21" borderId="37" xfId="33" applyFont="1" applyFill="1" applyBorder="1" applyProtection="1">
      <protection locked="0"/>
    </xf>
    <xf numFmtId="38" fontId="8" fillId="21" borderId="40" xfId="33" applyFont="1" applyFill="1" applyBorder="1" applyProtection="1">
      <protection locked="0"/>
    </xf>
    <xf numFmtId="38" fontId="8" fillId="21" borderId="41" xfId="33" applyFont="1" applyFill="1" applyBorder="1" applyProtection="1">
      <protection locked="0"/>
    </xf>
    <xf numFmtId="0" fontId="8" fillId="0" borderId="27" xfId="0" applyFont="1" applyBorder="1"/>
    <xf numFmtId="0" fontId="10" fillId="0" borderId="0" xfId="0" applyFont="1" applyBorder="1" applyAlignment="1">
      <alignment horizontal="center"/>
    </xf>
    <xf numFmtId="38" fontId="10" fillId="0" borderId="0" xfId="33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13" xfId="0" applyFont="1" applyBorder="1"/>
    <xf numFmtId="0" fontId="8" fillId="0" borderId="50" xfId="0" applyFont="1" applyBorder="1"/>
    <xf numFmtId="0" fontId="8" fillId="0" borderId="13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16" xfId="0" applyFont="1" applyBorder="1"/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21" borderId="54" xfId="33" applyNumberFormat="1" applyFont="1" applyFill="1" applyBorder="1" applyProtection="1">
      <protection locked="0"/>
    </xf>
    <xf numFmtId="0" fontId="8" fillId="21" borderId="55" xfId="33" applyNumberFormat="1" applyFont="1" applyFill="1" applyBorder="1" applyProtection="1">
      <protection locked="0"/>
    </xf>
    <xf numFmtId="0" fontId="8" fillId="0" borderId="56" xfId="0" applyFont="1" applyBorder="1" applyAlignment="1">
      <alignment horizontal="center"/>
    </xf>
    <xf numFmtId="0" fontId="8" fillId="21" borderId="57" xfId="33" applyNumberFormat="1" applyFont="1" applyFill="1" applyBorder="1" applyProtection="1">
      <protection locked="0"/>
    </xf>
    <xf numFmtId="0" fontId="8" fillId="21" borderId="58" xfId="33" applyNumberFormat="1" applyFont="1" applyFill="1" applyBorder="1" applyProtection="1">
      <protection locked="0"/>
    </xf>
    <xf numFmtId="0" fontId="9" fillId="0" borderId="0" xfId="0" applyFont="1" applyFill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59" xfId="0" applyFont="1" applyBorder="1" applyAlignment="1">
      <alignment horizontal="center"/>
    </xf>
    <xf numFmtId="0" fontId="8" fillId="21" borderId="60" xfId="0" applyFont="1" applyFill="1" applyBorder="1"/>
    <xf numFmtId="0" fontId="10" fillId="0" borderId="24" xfId="0" applyFont="1" applyBorder="1"/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37" fontId="8" fillId="0" borderId="33" xfId="0" applyNumberFormat="1" applyFont="1" applyBorder="1" applyProtection="1"/>
    <xf numFmtId="37" fontId="8" fillId="0" borderId="34" xfId="0" applyNumberFormat="1" applyFont="1" applyBorder="1" applyProtection="1"/>
    <xf numFmtId="0" fontId="8" fillId="0" borderId="64" xfId="0" applyFont="1" applyBorder="1" applyAlignment="1">
      <alignment horizontal="center"/>
    </xf>
    <xf numFmtId="0" fontId="8" fillId="21" borderId="65" xfId="0" applyNumberFormat="1" applyFont="1" applyFill="1" applyBorder="1" applyProtection="1">
      <protection locked="0"/>
    </xf>
    <xf numFmtId="0" fontId="8" fillId="21" borderId="66" xfId="0" applyNumberFormat="1" applyFont="1" applyFill="1" applyBorder="1" applyProtection="1">
      <protection locked="0"/>
    </xf>
    <xf numFmtId="37" fontId="8" fillId="0" borderId="25" xfId="0" applyNumberFormat="1" applyFont="1" applyFill="1" applyBorder="1" applyProtection="1"/>
    <xf numFmtId="37" fontId="8" fillId="0" borderId="28" xfId="0" applyNumberFormat="1" applyFont="1" applyFill="1" applyBorder="1" applyProtection="1"/>
    <xf numFmtId="0" fontId="8" fillId="0" borderId="0" xfId="0" applyFont="1" applyAlignment="1">
      <alignment horizontal="center"/>
    </xf>
    <xf numFmtId="0" fontId="6" fillId="20" borderId="0" xfId="0" applyFont="1" applyFill="1"/>
    <xf numFmtId="0" fontId="6" fillId="22" borderId="0" xfId="0" applyFont="1" applyFill="1"/>
    <xf numFmtId="0" fontId="8" fillId="0" borderId="28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38" fontId="9" fillId="21" borderId="67" xfId="46" applyFont="1" applyFill="1" applyBorder="1" applyAlignment="1">
      <alignment horizontal="right"/>
    </xf>
    <xf numFmtId="0" fontId="9" fillId="0" borderId="68" xfId="0" applyFont="1" applyBorder="1" applyAlignment="1">
      <alignment horizontal="center"/>
    </xf>
    <xf numFmtId="0" fontId="8" fillId="0" borderId="25" xfId="0" applyFont="1" applyBorder="1" applyProtection="1">
      <protection locked="0"/>
    </xf>
    <xf numFmtId="38" fontId="8" fillId="0" borderId="0" xfId="46" applyFont="1" applyFill="1" applyBorder="1" applyAlignment="1"/>
    <xf numFmtId="0" fontId="8" fillId="0" borderId="0" xfId="46" applyNumberFormat="1" applyFont="1" applyFill="1" applyBorder="1" applyAlignment="1">
      <alignment horizontal="center"/>
    </xf>
    <xf numFmtId="0" fontId="8" fillId="0" borderId="24" xfId="0" applyFont="1" applyBorder="1" applyProtection="1">
      <protection locked="0"/>
    </xf>
    <xf numFmtId="38" fontId="9" fillId="0" borderId="69" xfId="46" applyFont="1" applyBorder="1" applyAlignment="1"/>
    <xf numFmtId="0" fontId="9" fillId="0" borderId="70" xfId="0" applyFont="1" applyBorder="1"/>
    <xf numFmtId="0" fontId="8" fillId="0" borderId="0" xfId="46" applyNumberFormat="1" applyFont="1" applyFill="1" applyBorder="1" applyAlignment="1"/>
    <xf numFmtId="38" fontId="9" fillId="0" borderId="71" xfId="46" applyFont="1" applyBorder="1" applyAlignment="1"/>
    <xf numFmtId="0" fontId="9" fillId="0" borderId="72" xfId="0" applyFont="1" applyBorder="1"/>
    <xf numFmtId="38" fontId="9" fillId="0" borderId="73" xfId="46" applyFont="1" applyBorder="1" applyAlignment="1"/>
    <xf numFmtId="0" fontId="9" fillId="0" borderId="74" xfId="0" applyFont="1" applyBorder="1"/>
    <xf numFmtId="0" fontId="8" fillId="0" borderId="23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0" xfId="46" applyNumberFormat="1" applyFont="1" applyFill="1" applyAlignment="1"/>
    <xf numFmtId="38" fontId="9" fillId="0" borderId="75" xfId="46" applyFont="1" applyFill="1" applyBorder="1"/>
    <xf numFmtId="38" fontId="9" fillId="0" borderId="76" xfId="46" applyFont="1" applyFill="1" applyBorder="1"/>
    <xf numFmtId="38" fontId="9" fillId="0" borderId="77" xfId="46" applyFont="1" applyFill="1" applyBorder="1"/>
    <xf numFmtId="0" fontId="9" fillId="0" borderId="78" xfId="0" applyFont="1" applyBorder="1"/>
    <xf numFmtId="38" fontId="9" fillId="0" borderId="79" xfId="46" applyFont="1" applyFill="1" applyBorder="1"/>
    <xf numFmtId="38" fontId="9" fillId="0" borderId="80" xfId="46" applyFont="1" applyFill="1" applyBorder="1"/>
    <xf numFmtId="38" fontId="9" fillId="0" borderId="81" xfId="46" applyFont="1" applyFill="1" applyBorder="1"/>
    <xf numFmtId="0" fontId="9" fillId="0" borderId="82" xfId="0" applyFont="1" applyBorder="1"/>
    <xf numFmtId="38" fontId="9" fillId="0" borderId="83" xfId="46" applyFont="1" applyFill="1" applyBorder="1"/>
    <xf numFmtId="38" fontId="9" fillId="0" borderId="84" xfId="46" applyFont="1" applyFill="1" applyBorder="1"/>
    <xf numFmtId="38" fontId="9" fillId="0" borderId="85" xfId="46" applyFont="1" applyFill="1" applyBorder="1"/>
    <xf numFmtId="0" fontId="9" fillId="0" borderId="86" xfId="0" applyFont="1" applyBorder="1"/>
    <xf numFmtId="0" fontId="9" fillId="0" borderId="87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38" fontId="8" fillId="21" borderId="0" xfId="46" applyFont="1" applyFill="1" applyBorder="1" applyAlignment="1" applyProtection="1">
      <protection locked="0"/>
    </xf>
    <xf numFmtId="0" fontId="8" fillId="21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21" borderId="0" xfId="0" applyFont="1" applyFill="1" applyAlignment="1" applyProtection="1">
      <alignment horizontal="center"/>
      <protection locked="0"/>
    </xf>
    <xf numFmtId="0" fontId="2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8" fillId="21" borderId="91" xfId="0" applyFont="1" applyFill="1" applyBorder="1" applyAlignment="1" applyProtection="1">
      <alignment horizontal="right"/>
      <protection locked="0"/>
    </xf>
    <xf numFmtId="0" fontId="8" fillId="21" borderId="92" xfId="0" applyFont="1" applyFill="1" applyBorder="1" applyAlignment="1" applyProtection="1">
      <alignment horizontal="right"/>
      <protection locked="0"/>
    </xf>
    <xf numFmtId="0" fontId="8" fillId="0" borderId="0" xfId="0" quotePrefix="1" applyFont="1" applyProtection="1">
      <protection locked="0"/>
    </xf>
    <xf numFmtId="0" fontId="8" fillId="21" borderId="91" xfId="0" quotePrefix="1" applyFont="1" applyFill="1" applyBorder="1" applyProtection="1">
      <protection locked="0"/>
    </xf>
    <xf numFmtId="0" fontId="8" fillId="21" borderId="92" xfId="0" quotePrefix="1" applyFont="1" applyFill="1" applyBorder="1" applyProtection="1">
      <protection locked="0"/>
    </xf>
    <xf numFmtId="0" fontId="9" fillId="0" borderId="93" xfId="0" applyFont="1" applyBorder="1" applyAlignment="1" applyProtection="1">
      <alignment horizontal="left"/>
      <protection locked="0"/>
    </xf>
    <xf numFmtId="0" fontId="8" fillId="0" borderId="0" xfId="0" quotePrefix="1" applyFont="1" applyAlignment="1" applyProtection="1">
      <alignment horizontal="left"/>
      <protection locked="0"/>
    </xf>
    <xf numFmtId="0" fontId="8" fillId="21" borderId="94" xfId="0" quotePrefix="1" applyFont="1" applyFill="1" applyBorder="1" applyAlignment="1" applyProtection="1">
      <alignment horizontal="right"/>
      <protection locked="0"/>
    </xf>
    <xf numFmtId="0" fontId="9" fillId="0" borderId="9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21" borderId="94" xfId="0" applyFont="1" applyFill="1" applyBorder="1" applyProtection="1">
      <protection locked="0"/>
    </xf>
    <xf numFmtId="0" fontId="9" fillId="0" borderId="94" xfId="0" applyFont="1" applyBorder="1" applyAlignment="1" applyProtection="1">
      <alignment horizontal="right"/>
      <protection locked="0"/>
    </xf>
    <xf numFmtId="0" fontId="1" fillId="0" borderId="0" xfId="47"/>
    <xf numFmtId="0" fontId="1" fillId="0" borderId="28" xfId="47" applyBorder="1" applyProtection="1">
      <protection locked="0"/>
    </xf>
    <xf numFmtId="0" fontId="1" fillId="0" borderId="27" xfId="47" applyBorder="1" applyProtection="1">
      <protection locked="0"/>
    </xf>
    <xf numFmtId="0" fontId="1" fillId="0" borderId="18" xfId="47" applyBorder="1" applyProtection="1">
      <protection locked="0"/>
    </xf>
    <xf numFmtId="0" fontId="1" fillId="0" borderId="25" xfId="47" applyBorder="1" applyProtection="1">
      <protection locked="0"/>
    </xf>
    <xf numFmtId="38" fontId="1" fillId="0" borderId="95" xfId="46" applyBorder="1" applyProtection="1">
      <protection locked="0"/>
    </xf>
    <xf numFmtId="38" fontId="1" fillId="0" borderId="96" xfId="46" applyBorder="1" applyProtection="1">
      <protection locked="0"/>
    </xf>
    <xf numFmtId="0" fontId="1" fillId="0" borderId="97" xfId="47" applyBorder="1" applyAlignment="1" applyProtection="1">
      <alignment horizontal="center"/>
      <protection locked="0"/>
    </xf>
    <xf numFmtId="0" fontId="1" fillId="0" borderId="24" xfId="47" applyBorder="1" applyProtection="1">
      <protection locked="0"/>
    </xf>
    <xf numFmtId="38" fontId="1" fillId="0" borderId="98" xfId="46" applyBorder="1" applyProtection="1">
      <protection locked="0"/>
    </xf>
    <xf numFmtId="38" fontId="1" fillId="0" borderId="99" xfId="46" applyBorder="1" applyProtection="1">
      <protection locked="0"/>
    </xf>
    <xf numFmtId="0" fontId="1" fillId="0" borderId="100" xfId="47" applyBorder="1" applyAlignment="1" applyProtection="1">
      <alignment horizontal="center"/>
      <protection locked="0"/>
    </xf>
    <xf numFmtId="38" fontId="1" fillId="0" borderId="101" xfId="46" applyBorder="1" applyProtection="1">
      <protection locked="0"/>
    </xf>
    <xf numFmtId="38" fontId="1" fillId="0" borderId="102" xfId="46" applyBorder="1" applyProtection="1">
      <protection locked="0"/>
    </xf>
    <xf numFmtId="0" fontId="1" fillId="0" borderId="103" xfId="47" applyBorder="1" applyAlignment="1" applyProtection="1">
      <alignment horizontal="center"/>
      <protection locked="0"/>
    </xf>
    <xf numFmtId="0" fontId="1" fillId="0" borderId="34" xfId="47" quotePrefix="1" applyBorder="1" applyAlignment="1" applyProtection="1">
      <alignment horizontal="center"/>
      <protection locked="0"/>
    </xf>
    <xf numFmtId="0" fontId="1" fillId="0" borderId="33" xfId="47" quotePrefix="1" applyBorder="1" applyAlignment="1" applyProtection="1">
      <alignment horizontal="center"/>
      <protection locked="0"/>
    </xf>
    <xf numFmtId="0" fontId="1" fillId="0" borderId="32" xfId="47" applyBorder="1" applyAlignment="1" applyProtection="1">
      <alignment horizontal="center"/>
      <protection locked="0"/>
    </xf>
    <xf numFmtId="0" fontId="1" fillId="0" borderId="23" xfId="47" applyBorder="1" applyProtection="1">
      <protection locked="0"/>
    </xf>
    <xf numFmtId="0" fontId="1" fillId="0" borderId="22" xfId="47" applyBorder="1" applyProtection="1">
      <protection locked="0"/>
    </xf>
    <xf numFmtId="0" fontId="1" fillId="0" borderId="22" xfId="47" applyBorder="1"/>
    <xf numFmtId="0" fontId="1" fillId="0" borderId="21" xfId="47" applyBorder="1" applyProtection="1">
      <protection locked="0"/>
    </xf>
    <xf numFmtId="38" fontId="11" fillId="0" borderId="104" xfId="46" applyFont="1" applyBorder="1"/>
    <xf numFmtId="38" fontId="28" fillId="0" borderId="105" xfId="46" applyFont="1" applyBorder="1"/>
    <xf numFmtId="38" fontId="1" fillId="0" borderId="105" xfId="46" applyBorder="1"/>
    <xf numFmtId="0" fontId="1" fillId="0" borderId="106" xfId="47" applyBorder="1" applyAlignment="1">
      <alignment horizontal="center"/>
    </xf>
    <xf numFmtId="38" fontId="11" fillId="0" borderId="107" xfId="46" applyFont="1" applyBorder="1"/>
    <xf numFmtId="38" fontId="28" fillId="0" borderId="108" xfId="46" applyFont="1" applyBorder="1"/>
    <xf numFmtId="38" fontId="1" fillId="0" borderId="108" xfId="46" applyBorder="1"/>
    <xf numFmtId="0" fontId="1" fillId="0" borderId="109" xfId="47" applyBorder="1" applyAlignment="1">
      <alignment horizontal="center"/>
    </xf>
    <xf numFmtId="38" fontId="11" fillId="0" borderId="110" xfId="46" applyFont="1" applyBorder="1"/>
    <xf numFmtId="38" fontId="28" fillId="0" borderId="111" xfId="46" applyFont="1" applyBorder="1"/>
    <xf numFmtId="38" fontId="1" fillId="0" borderId="111" xfId="46" applyBorder="1"/>
    <xf numFmtId="0" fontId="1" fillId="0" borderId="112" xfId="47" applyBorder="1" applyAlignment="1">
      <alignment horizontal="center"/>
    </xf>
    <xf numFmtId="0" fontId="29" fillId="23" borderId="34" xfId="47" quotePrefix="1" applyFont="1" applyFill="1" applyBorder="1" applyAlignment="1">
      <alignment horizontal="center"/>
    </xf>
    <xf numFmtId="0" fontId="30" fillId="23" borderId="33" xfId="47" quotePrefix="1" applyFont="1" applyFill="1" applyBorder="1" applyAlignment="1">
      <alignment horizontal="center"/>
    </xf>
    <xf numFmtId="0" fontId="31" fillId="23" borderId="33" xfId="47" quotePrefix="1" applyFont="1" applyFill="1" applyBorder="1" applyAlignment="1">
      <alignment horizontal="center"/>
    </xf>
    <xf numFmtId="0" fontId="31" fillId="23" borderId="32" xfId="47" applyFont="1" applyFill="1" applyBorder="1" applyAlignment="1">
      <alignment horizontal="center"/>
    </xf>
    <xf numFmtId="0" fontId="1" fillId="0" borderId="0" xfId="47" quotePrefix="1"/>
    <xf numFmtId="0" fontId="1" fillId="0" borderId="0" xfId="47" quotePrefix="1" applyAlignment="1">
      <alignment horizontal="centerContinuous"/>
    </xf>
    <xf numFmtId="0" fontId="1" fillId="0" borderId="0" xfId="47" quotePrefix="1" applyAlignment="1">
      <alignment horizontal="left"/>
    </xf>
    <xf numFmtId="0" fontId="1" fillId="0" borderId="106" xfId="47" applyBorder="1"/>
    <xf numFmtId="0" fontId="1" fillId="0" borderId="109" xfId="47" applyBorder="1"/>
    <xf numFmtId="0" fontId="1" fillId="0" borderId="112" xfId="47" applyBorder="1"/>
    <xf numFmtId="0" fontId="1" fillId="24" borderId="33" xfId="47" applyFill="1" applyBorder="1" applyAlignment="1">
      <alignment horizontal="center" vertical="center"/>
    </xf>
    <xf numFmtId="0" fontId="1" fillId="24" borderId="32" xfId="47" applyFill="1" applyBorder="1" applyAlignment="1">
      <alignment horizontal="center" vertical="center"/>
    </xf>
    <xf numFmtId="0" fontId="1" fillId="0" borderId="0" xfId="47" applyAlignment="1">
      <alignment horizontal="center"/>
    </xf>
    <xf numFmtId="0" fontId="1" fillId="0" borderId="0" xfId="47" applyAlignment="1">
      <alignment horizontal="left"/>
    </xf>
    <xf numFmtId="0" fontId="11" fillId="0" borderId="0" xfId="47" applyFont="1" applyAlignment="1">
      <alignment horizontal="center"/>
    </xf>
    <xf numFmtId="0" fontId="8" fillId="0" borderId="0" xfId="0" applyFont="1" applyAlignment="1">
      <alignment horizontal="left" indent="2"/>
    </xf>
    <xf numFmtId="10" fontId="9" fillId="0" borderId="0" xfId="48" applyNumberFormat="1" applyFont="1"/>
    <xf numFmtId="176" fontId="9" fillId="0" borderId="0" xfId="48" applyNumberFormat="1" applyFont="1"/>
    <xf numFmtId="9" fontId="9" fillId="0" borderId="0" xfId="48" applyFont="1"/>
    <xf numFmtId="0" fontId="8" fillId="21" borderId="113" xfId="0" applyFont="1" applyFill="1" applyBorder="1" applyProtection="1">
      <protection locked="0"/>
    </xf>
    <xf numFmtId="0" fontId="8" fillId="21" borderId="114" xfId="0" applyFont="1" applyFill="1" applyBorder="1" applyProtection="1">
      <protection locked="0"/>
    </xf>
    <xf numFmtId="0" fontId="8" fillId="21" borderId="115" xfId="0" applyFont="1" applyFill="1" applyBorder="1" applyProtection="1">
      <protection locked="0"/>
    </xf>
    <xf numFmtId="177" fontId="9" fillId="0" borderId="0" xfId="0" applyNumberFormat="1" applyFont="1"/>
    <xf numFmtId="178" fontId="9" fillId="0" borderId="0" xfId="0" applyNumberFormat="1" applyFont="1"/>
    <xf numFmtId="2" fontId="9" fillId="0" borderId="0" xfId="0" applyNumberFormat="1" applyFont="1"/>
    <xf numFmtId="179" fontId="8" fillId="0" borderId="0" xfId="49" applyNumberFormat="1" applyFont="1"/>
    <xf numFmtId="180" fontId="8" fillId="0" borderId="0" xfId="49" applyNumberFormat="1" applyFont="1"/>
    <xf numFmtId="6" fontId="8" fillId="0" borderId="0" xfId="49" applyFont="1"/>
    <xf numFmtId="0" fontId="8" fillId="0" borderId="0" xfId="0" quotePrefix="1" applyFont="1"/>
    <xf numFmtId="181" fontId="8" fillId="0" borderId="0" xfId="46" applyNumberFormat="1" applyFont="1"/>
    <xf numFmtId="182" fontId="8" fillId="0" borderId="0" xfId="46" applyNumberFormat="1" applyFont="1"/>
    <xf numFmtId="38" fontId="8" fillId="0" borderId="0" xfId="46" applyFont="1"/>
    <xf numFmtId="0" fontId="8" fillId="21" borderId="116" xfId="0" applyFont="1" applyFill="1" applyBorder="1" applyProtection="1">
      <protection locked="0"/>
    </xf>
    <xf numFmtId="0" fontId="8" fillId="21" borderId="117" xfId="0" applyFont="1" applyFill="1" applyBorder="1" applyProtection="1">
      <protection locked="0"/>
    </xf>
    <xf numFmtId="0" fontId="8" fillId="21" borderId="118" xfId="0" applyFont="1" applyFill="1" applyBorder="1" applyProtection="1">
      <protection locked="0"/>
    </xf>
    <xf numFmtId="0" fontId="5" fillId="22" borderId="0" xfId="0" applyFont="1" applyFill="1" applyAlignment="1">
      <alignment horizontal="center" vertical="center" wrapText="1"/>
    </xf>
    <xf numFmtId="0" fontId="5" fillId="22" borderId="0" xfId="0" applyFont="1" applyFill="1" applyAlignment="1">
      <alignment horizontal="center" vertical="center"/>
    </xf>
    <xf numFmtId="0" fontId="6" fillId="21" borderId="26" xfId="0" applyFont="1" applyFill="1" applyBorder="1" applyAlignment="1">
      <alignment horizontal="left"/>
    </xf>
    <xf numFmtId="0" fontId="6" fillId="20" borderId="0" xfId="0" applyFont="1" applyFill="1" applyAlignment="1">
      <alignment horizontal="center" wrapText="1"/>
    </xf>
    <xf numFmtId="0" fontId="9" fillId="0" borderId="92" xfId="0" applyFont="1" applyBorder="1" applyAlignment="1" applyProtection="1">
      <alignment horizontal="center"/>
      <protection locked="0"/>
    </xf>
    <xf numFmtId="0" fontId="9" fillId="0" borderId="91" xfId="0" applyFont="1" applyBorder="1" applyAlignment="1" applyProtection="1">
      <alignment horizontal="center"/>
      <protection locked="0"/>
    </xf>
    <xf numFmtId="0" fontId="9" fillId="0" borderId="92" xfId="0" applyFont="1" applyBorder="1" applyAlignment="1" applyProtection="1">
      <alignment horizontal="left"/>
      <protection locked="0"/>
    </xf>
    <xf numFmtId="0" fontId="9" fillId="0" borderId="91" xfId="0" applyFont="1" applyBorder="1" applyAlignment="1" applyProtection="1">
      <alignment horizontal="left"/>
      <protection locked="0"/>
    </xf>
  </cellXfs>
  <cellStyles count="50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パーセント 2" xfId="48" xr:uid="{1A84725E-78F6-4701-8149-B825AF4A55BE}"/>
    <cellStyle name="メモ" xfId="27" builtinId="10" customBuiltin="1"/>
    <cellStyle name="リンク セル" xfId="28" builtinId="24" customBuiltin="1"/>
    <cellStyle name="強調 1" xfId="29" xr:uid="{00000000-0005-0000-0000-00001D000000}"/>
    <cellStyle name="強調 2" xfId="30" xr:uid="{00000000-0005-0000-0000-00001E000000}"/>
    <cellStyle name="強調 3" xfId="31" xr:uid="{00000000-0005-0000-0000-00001F000000}"/>
    <cellStyle name="警告文" xfId="32" builtinId="11" customBuiltin="1"/>
    <cellStyle name="桁区切り" xfId="33" builtinId="6"/>
    <cellStyle name="桁区切り 2" xfId="46" xr:uid="{D9C8536F-4606-4170-B643-01BC39229042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通貨 2" xfId="49" xr:uid="{A34296EA-E220-4C66-AE1E-D6562F40AB8D}"/>
    <cellStyle name="入力" xfId="40" builtinId="20" customBuiltin="1"/>
    <cellStyle name="標準" xfId="0" builtinId="0"/>
    <cellStyle name="標準_L0６-10" xfId="41" xr:uid="{00000000-0005-0000-0000-00002C000000}"/>
    <cellStyle name="標準_L11-15" xfId="47" xr:uid="{A793473A-A7B5-4EE0-B22A-26171D6DC1B7}"/>
    <cellStyle name="不良" xfId="42" xr:uid="{00000000-0005-0000-0000-000031000000}"/>
    <cellStyle name="普通" xfId="43" xr:uid="{00000000-0005-0000-0000-000032000000}"/>
    <cellStyle name="未定義" xfId="44" xr:uid="{00000000-0005-0000-0000-000033000000}"/>
    <cellStyle name="良" xfId="45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png"/><Relationship Id="rId1" Type="http://schemas.openxmlformats.org/officeDocument/2006/relationships/image" Target="../media/image2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7.png"/><Relationship Id="rId1" Type="http://schemas.openxmlformats.org/officeDocument/2006/relationships/image" Target="../media/image2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Relationship Id="rId4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3</xdr:row>
      <xdr:rowOff>184150</xdr:rowOff>
    </xdr:from>
    <xdr:to>
      <xdr:col>0</xdr:col>
      <xdr:colOff>400050</xdr:colOff>
      <xdr:row>4</xdr:row>
      <xdr:rowOff>165100</xdr:rowOff>
    </xdr:to>
    <xdr:pic>
      <xdr:nvPicPr>
        <xdr:cNvPr id="1034" name="Picture 1">
          <a:extLst>
            <a:ext uri="{FF2B5EF4-FFF2-40B4-BE49-F238E27FC236}">
              <a16:creationId xmlns:a16="http://schemas.microsoft.com/office/drawing/2014/main" id="{521D4C29-685F-400C-8F91-B666E4AF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812800"/>
          <a:ext cx="1587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3</xdr:row>
      <xdr:rowOff>146050</xdr:rowOff>
    </xdr:from>
    <xdr:to>
      <xdr:col>0</xdr:col>
      <xdr:colOff>1974850</xdr:colOff>
      <xdr:row>9</xdr:row>
      <xdr:rowOff>209550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84D1C59B-6A5E-45F7-97E9-B9894C23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74700"/>
          <a:ext cx="1346200" cy="132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577850</xdr:colOff>
      <xdr:row>2</xdr:row>
      <xdr:rowOff>146050</xdr:rowOff>
    </xdr:from>
    <xdr:to>
      <xdr:col>0</xdr:col>
      <xdr:colOff>1981200</xdr:colOff>
      <xdr:row>10</xdr:row>
      <xdr:rowOff>6350</xdr:rowOff>
    </xdr:to>
    <xdr:pic>
      <xdr:nvPicPr>
        <xdr:cNvPr id="1036" name="図 3">
          <a:extLst>
            <a:ext uri="{FF2B5EF4-FFF2-40B4-BE49-F238E27FC236}">
              <a16:creationId xmlns:a16="http://schemas.microsoft.com/office/drawing/2014/main" id="{E57B7C7F-F2AC-4C6F-9FE7-78FD5688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" y="565150"/>
          <a:ext cx="1403350" cy="154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</xdr:row>
      <xdr:rowOff>149225</xdr:rowOff>
    </xdr:from>
    <xdr:to>
      <xdr:col>0</xdr:col>
      <xdr:colOff>425450</xdr:colOff>
      <xdr:row>5</xdr:row>
      <xdr:rowOff>159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93CD2BF-6BFF-44CF-9658-C2BF959D63A0}"/>
            </a:ext>
          </a:extLst>
        </xdr:cNvPr>
        <xdr:cNvSpPr/>
      </xdr:nvSpPr>
      <xdr:spPr>
        <a:xfrm>
          <a:off x="228600" y="819150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831850</xdr:colOff>
      <xdr:row>2</xdr:row>
      <xdr:rowOff>117475</xdr:rowOff>
    </xdr:from>
    <xdr:to>
      <xdr:col>0</xdr:col>
      <xdr:colOff>1047750</xdr:colOff>
      <xdr:row>3</xdr:row>
      <xdr:rowOff>168275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D9E63A58-967A-4BAC-A7FB-4BBE3F56484E}"/>
            </a:ext>
          </a:extLst>
        </xdr:cNvPr>
        <xdr:cNvSpPr/>
      </xdr:nvSpPr>
      <xdr:spPr>
        <a:xfrm>
          <a:off x="895350" y="561975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552450</xdr:colOff>
      <xdr:row>3</xdr:row>
      <xdr:rowOff>117475</xdr:rowOff>
    </xdr:from>
    <xdr:to>
      <xdr:col>1</xdr:col>
      <xdr:colOff>19050</xdr:colOff>
      <xdr:row>4</xdr:row>
      <xdr:rowOff>168275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2201A4EA-D468-4153-95CD-19210AF0ACDD}"/>
            </a:ext>
          </a:extLst>
        </xdr:cNvPr>
        <xdr:cNvSpPr/>
      </xdr:nvSpPr>
      <xdr:spPr>
        <a:xfrm>
          <a:off x="590550" y="781050"/>
          <a:ext cx="16002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8</xdr:row>
      <xdr:rowOff>88900</xdr:rowOff>
    </xdr:from>
    <xdr:to>
      <xdr:col>6</xdr:col>
      <xdr:colOff>787400</xdr:colOff>
      <xdr:row>14</xdr:row>
      <xdr:rowOff>120650</xdr:rowOff>
    </xdr:to>
    <xdr:pic>
      <xdr:nvPicPr>
        <xdr:cNvPr id="2066" name="Picture 1">
          <a:extLst>
            <a:ext uri="{FF2B5EF4-FFF2-40B4-BE49-F238E27FC236}">
              <a16:creationId xmlns:a16="http://schemas.microsoft.com/office/drawing/2014/main" id="{3CED90DC-A72C-4E38-BA14-B693CC93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771650"/>
          <a:ext cx="1346200" cy="130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292100</xdr:colOff>
      <xdr:row>7</xdr:row>
      <xdr:rowOff>69850</xdr:rowOff>
    </xdr:from>
    <xdr:to>
      <xdr:col>6</xdr:col>
      <xdr:colOff>825500</xdr:colOff>
      <xdr:row>14</xdr:row>
      <xdr:rowOff>139700</xdr:rowOff>
    </xdr:to>
    <xdr:pic>
      <xdr:nvPicPr>
        <xdr:cNvPr id="2067" name="図 6">
          <a:extLst>
            <a:ext uri="{FF2B5EF4-FFF2-40B4-BE49-F238E27FC236}">
              <a16:creationId xmlns:a16="http://schemas.microsoft.com/office/drawing/2014/main" id="{AF3473FA-F9CB-4765-BB0D-C8D14C1B3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543050"/>
          <a:ext cx="1403350" cy="155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850900</xdr:colOff>
      <xdr:row>9</xdr:row>
      <xdr:rowOff>19050</xdr:rowOff>
    </xdr:from>
    <xdr:to>
      <xdr:col>5</xdr:col>
      <xdr:colOff>539750</xdr:colOff>
      <xdr:row>10</xdr:row>
      <xdr:rowOff>101600</xdr:rowOff>
    </xdr:to>
    <xdr:sp macro="" textlink="">
      <xdr:nvSpPr>
        <xdr:cNvPr id="2068" name="Line 2">
          <a:extLst>
            <a:ext uri="{FF2B5EF4-FFF2-40B4-BE49-F238E27FC236}">
              <a16:creationId xmlns:a16="http://schemas.microsoft.com/office/drawing/2014/main" id="{E1B3BAA3-4743-45FA-B07C-A4FE4AD227E0}"/>
            </a:ext>
          </a:extLst>
        </xdr:cNvPr>
        <xdr:cNvSpPr>
          <a:spLocks noChangeShapeType="1"/>
        </xdr:cNvSpPr>
      </xdr:nvSpPr>
      <xdr:spPr bwMode="auto">
        <a:xfrm flipH="1">
          <a:off x="5308600" y="1911350"/>
          <a:ext cx="558800" cy="298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863600</xdr:colOff>
      <xdr:row>10</xdr:row>
      <xdr:rowOff>6350</xdr:rowOff>
    </xdr:from>
    <xdr:to>
      <xdr:col>5</xdr:col>
      <xdr:colOff>571500</xdr:colOff>
      <xdr:row>11</xdr:row>
      <xdr:rowOff>101600</xdr:rowOff>
    </xdr:to>
    <xdr:sp macro="" textlink="">
      <xdr:nvSpPr>
        <xdr:cNvPr id="2069" name="Line 3">
          <a:extLst>
            <a:ext uri="{FF2B5EF4-FFF2-40B4-BE49-F238E27FC236}">
              <a16:creationId xmlns:a16="http://schemas.microsoft.com/office/drawing/2014/main" id="{3C1F2277-9015-4A3D-B402-883BF11201A8}"/>
            </a:ext>
          </a:extLst>
        </xdr:cNvPr>
        <xdr:cNvSpPr>
          <a:spLocks noChangeShapeType="1"/>
        </xdr:cNvSpPr>
      </xdr:nvSpPr>
      <xdr:spPr bwMode="auto">
        <a:xfrm flipH="1">
          <a:off x="5321300" y="2114550"/>
          <a:ext cx="577850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850900</xdr:colOff>
      <xdr:row>12</xdr:row>
      <xdr:rowOff>0</xdr:rowOff>
    </xdr:from>
    <xdr:to>
      <xdr:col>5</xdr:col>
      <xdr:colOff>571500</xdr:colOff>
      <xdr:row>12</xdr:row>
      <xdr:rowOff>165100</xdr:rowOff>
    </xdr:to>
    <xdr:sp macro="" textlink="">
      <xdr:nvSpPr>
        <xdr:cNvPr id="2070" name="Line 4">
          <a:extLst>
            <a:ext uri="{FF2B5EF4-FFF2-40B4-BE49-F238E27FC236}">
              <a16:creationId xmlns:a16="http://schemas.microsoft.com/office/drawing/2014/main" id="{7E38704E-90BC-48F8-8215-1D1EE6A8740B}"/>
            </a:ext>
          </a:extLst>
        </xdr:cNvPr>
        <xdr:cNvSpPr>
          <a:spLocks noChangeShapeType="1"/>
        </xdr:cNvSpPr>
      </xdr:nvSpPr>
      <xdr:spPr bwMode="auto">
        <a:xfrm flipH="1">
          <a:off x="5308600" y="2533650"/>
          <a:ext cx="5905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863600</xdr:colOff>
      <xdr:row>12</xdr:row>
      <xdr:rowOff>190500</xdr:rowOff>
    </xdr:from>
    <xdr:to>
      <xdr:col>5</xdr:col>
      <xdr:colOff>584200</xdr:colOff>
      <xdr:row>13</xdr:row>
      <xdr:rowOff>133350</xdr:rowOff>
    </xdr:to>
    <xdr:sp macro="" textlink="">
      <xdr:nvSpPr>
        <xdr:cNvPr id="2071" name="Line 5">
          <a:extLst>
            <a:ext uri="{FF2B5EF4-FFF2-40B4-BE49-F238E27FC236}">
              <a16:creationId xmlns:a16="http://schemas.microsoft.com/office/drawing/2014/main" id="{26B6F7C8-F5B2-4AFF-8E1C-3CDD8028A265}"/>
            </a:ext>
          </a:extLst>
        </xdr:cNvPr>
        <xdr:cNvSpPr>
          <a:spLocks noChangeShapeType="1"/>
        </xdr:cNvSpPr>
      </xdr:nvSpPr>
      <xdr:spPr bwMode="auto">
        <a:xfrm flipH="1">
          <a:off x="5321300" y="2724150"/>
          <a:ext cx="5905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555625</xdr:colOff>
      <xdr:row>7</xdr:row>
      <xdr:rowOff>41275</xdr:rowOff>
    </xdr:from>
    <xdr:to>
      <xdr:col>5</xdr:col>
      <xdr:colOff>771525</xdr:colOff>
      <xdr:row>8</xdr:row>
      <xdr:rowOff>98425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40EFA42-5FBF-4B54-9EC2-3CD4C257AAE4}"/>
            </a:ext>
          </a:extLst>
        </xdr:cNvPr>
        <xdr:cNvSpPr/>
      </xdr:nvSpPr>
      <xdr:spPr>
        <a:xfrm>
          <a:off x="6315075" y="1590675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504825</xdr:colOff>
      <xdr:row>8</xdr:row>
      <xdr:rowOff>88900</xdr:rowOff>
    </xdr:from>
    <xdr:to>
      <xdr:col>7</xdr:col>
      <xdr:colOff>19150</xdr:colOff>
      <xdr:row>9</xdr:row>
      <xdr:rowOff>69851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B88C12E8-FB04-49E1-A97D-ECF3D7355445}"/>
            </a:ext>
          </a:extLst>
        </xdr:cNvPr>
        <xdr:cNvSpPr/>
      </xdr:nvSpPr>
      <xdr:spPr>
        <a:xfrm>
          <a:off x="6257925" y="1857375"/>
          <a:ext cx="1343025" cy="2000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504825</xdr:colOff>
      <xdr:row>9</xdr:row>
      <xdr:rowOff>107950</xdr:rowOff>
    </xdr:from>
    <xdr:to>
      <xdr:col>7</xdr:col>
      <xdr:colOff>19150</xdr:colOff>
      <xdr:row>10</xdr:row>
      <xdr:rowOff>79376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5955251-E544-425D-82DA-A741121B35A4}"/>
            </a:ext>
          </a:extLst>
        </xdr:cNvPr>
        <xdr:cNvSpPr/>
      </xdr:nvSpPr>
      <xdr:spPr>
        <a:xfrm>
          <a:off x="6257925" y="2095500"/>
          <a:ext cx="1343025" cy="2000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495300</xdr:colOff>
      <xdr:row>11</xdr:row>
      <xdr:rowOff>88900</xdr:rowOff>
    </xdr:from>
    <xdr:to>
      <xdr:col>7</xdr:col>
      <xdr:colOff>3092</xdr:colOff>
      <xdr:row>12</xdr:row>
      <xdr:rowOff>69851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F2FEFA4F-E1F4-4CC9-8FE6-8B11B49D365B}"/>
            </a:ext>
          </a:extLst>
        </xdr:cNvPr>
        <xdr:cNvSpPr/>
      </xdr:nvSpPr>
      <xdr:spPr>
        <a:xfrm>
          <a:off x="6248400" y="2533650"/>
          <a:ext cx="1343025" cy="2000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485775</xdr:colOff>
      <xdr:row>12</xdr:row>
      <xdr:rowOff>79375</xdr:rowOff>
    </xdr:from>
    <xdr:to>
      <xdr:col>7</xdr:col>
      <xdr:colOff>100</xdr:colOff>
      <xdr:row>13</xdr:row>
      <xdr:rowOff>60326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DE72E05D-C03D-42C4-B8B4-35A80BEE4B87}"/>
            </a:ext>
          </a:extLst>
        </xdr:cNvPr>
        <xdr:cNvSpPr/>
      </xdr:nvSpPr>
      <xdr:spPr>
        <a:xfrm>
          <a:off x="6238875" y="2743200"/>
          <a:ext cx="1343025" cy="2000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374650</xdr:colOff>
      <xdr:row>2</xdr:row>
      <xdr:rowOff>120650</xdr:rowOff>
    </xdr:from>
    <xdr:to>
      <xdr:col>7</xdr:col>
      <xdr:colOff>152400</xdr:colOff>
      <xdr:row>8</xdr:row>
      <xdr:rowOff>152400</xdr:rowOff>
    </xdr:to>
    <xdr:pic>
      <xdr:nvPicPr>
        <xdr:cNvPr id="3097" name="Picture 1">
          <a:extLst>
            <a:ext uri="{FF2B5EF4-FFF2-40B4-BE49-F238E27FC236}">
              <a16:creationId xmlns:a16="http://schemas.microsoft.com/office/drawing/2014/main" id="{7A778AF6-4B51-47AA-A712-E72A3211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400" y="539750"/>
          <a:ext cx="13398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107950</xdr:colOff>
      <xdr:row>12</xdr:row>
      <xdr:rowOff>82550</xdr:rowOff>
    </xdr:from>
    <xdr:to>
      <xdr:col>7</xdr:col>
      <xdr:colOff>584200</xdr:colOff>
      <xdr:row>14</xdr:row>
      <xdr:rowOff>146050</xdr:rowOff>
    </xdr:to>
    <xdr:pic>
      <xdr:nvPicPr>
        <xdr:cNvPr id="3098" name="Picture 3">
          <a:extLst>
            <a:ext uri="{FF2B5EF4-FFF2-40B4-BE49-F238E27FC236}">
              <a16:creationId xmlns:a16="http://schemas.microsoft.com/office/drawing/2014/main" id="{4012EA0D-60C2-49FB-8302-42BD87001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700" y="2622550"/>
          <a:ext cx="20383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139700</xdr:colOff>
      <xdr:row>9</xdr:row>
      <xdr:rowOff>25400</xdr:rowOff>
    </xdr:from>
    <xdr:to>
      <xdr:col>7</xdr:col>
      <xdr:colOff>558800</xdr:colOff>
      <xdr:row>11</xdr:row>
      <xdr:rowOff>6350</xdr:rowOff>
    </xdr:to>
    <xdr:pic>
      <xdr:nvPicPr>
        <xdr:cNvPr id="3099" name="Picture 4">
          <a:extLst>
            <a:ext uri="{FF2B5EF4-FFF2-40B4-BE49-F238E27FC236}">
              <a16:creationId xmlns:a16="http://schemas.microsoft.com/office/drawing/2014/main" id="{F7728AF0-5706-4FBB-9026-3C3B555E7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1450" y="1917700"/>
          <a:ext cx="19812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673100</xdr:colOff>
      <xdr:row>9</xdr:row>
      <xdr:rowOff>165100</xdr:rowOff>
    </xdr:from>
    <xdr:to>
      <xdr:col>6</xdr:col>
      <xdr:colOff>514350</xdr:colOff>
      <xdr:row>10</xdr:row>
      <xdr:rowOff>209550</xdr:rowOff>
    </xdr:to>
    <xdr:sp macro="" textlink="">
      <xdr:nvSpPr>
        <xdr:cNvPr id="3100" name="Line 5">
          <a:extLst>
            <a:ext uri="{FF2B5EF4-FFF2-40B4-BE49-F238E27FC236}">
              <a16:creationId xmlns:a16="http://schemas.microsoft.com/office/drawing/2014/main" id="{735F50C1-6066-4DF1-AAF1-26DBE81D4472}"/>
            </a:ext>
          </a:extLst>
        </xdr:cNvPr>
        <xdr:cNvSpPr>
          <a:spLocks noChangeShapeType="1"/>
        </xdr:cNvSpPr>
      </xdr:nvSpPr>
      <xdr:spPr bwMode="auto">
        <a:xfrm flipH="1">
          <a:off x="7054850" y="2057400"/>
          <a:ext cx="622300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11</xdr:row>
      <xdr:rowOff>209550</xdr:rowOff>
    </xdr:from>
    <xdr:to>
      <xdr:col>6</xdr:col>
      <xdr:colOff>476250</xdr:colOff>
      <xdr:row>12</xdr:row>
      <xdr:rowOff>127000</xdr:rowOff>
    </xdr:to>
    <xdr:sp macro="" textlink="">
      <xdr:nvSpPr>
        <xdr:cNvPr id="3101" name="Line 6">
          <a:extLst>
            <a:ext uri="{FF2B5EF4-FFF2-40B4-BE49-F238E27FC236}">
              <a16:creationId xmlns:a16="http://schemas.microsoft.com/office/drawing/2014/main" id="{419B8DE8-92B8-4B5A-9012-8E042F811110}"/>
            </a:ext>
          </a:extLst>
        </xdr:cNvPr>
        <xdr:cNvSpPr>
          <a:spLocks noChangeShapeType="1"/>
        </xdr:cNvSpPr>
      </xdr:nvSpPr>
      <xdr:spPr bwMode="auto">
        <a:xfrm>
          <a:off x="7048500" y="2533650"/>
          <a:ext cx="5905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762000</xdr:colOff>
      <xdr:row>8</xdr:row>
      <xdr:rowOff>127000</xdr:rowOff>
    </xdr:from>
    <xdr:to>
      <xdr:col>5</xdr:col>
      <xdr:colOff>152400</xdr:colOff>
      <xdr:row>14</xdr:row>
      <xdr:rowOff>127000</xdr:rowOff>
    </xdr:to>
    <xdr:sp macro="" textlink="">
      <xdr:nvSpPr>
        <xdr:cNvPr id="3102" name="AutoShape 7">
          <a:extLst>
            <a:ext uri="{FF2B5EF4-FFF2-40B4-BE49-F238E27FC236}">
              <a16:creationId xmlns:a16="http://schemas.microsoft.com/office/drawing/2014/main" id="{E3A5A9FF-B2AC-4F60-938A-717DBC501FAB}"/>
            </a:ext>
          </a:extLst>
        </xdr:cNvPr>
        <xdr:cNvSpPr>
          <a:spLocks/>
        </xdr:cNvSpPr>
      </xdr:nvSpPr>
      <xdr:spPr bwMode="auto">
        <a:xfrm>
          <a:off x="6235700" y="1809750"/>
          <a:ext cx="298450" cy="1276350"/>
        </a:xfrm>
        <a:prstGeom prst="leftBrace">
          <a:avLst>
            <a:gd name="adj1" fmla="val 356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6350</xdr:colOff>
      <xdr:row>17</xdr:row>
      <xdr:rowOff>193675</xdr:rowOff>
    </xdr:from>
    <xdr:to>
      <xdr:col>8</xdr:col>
      <xdr:colOff>136538</xdr:colOff>
      <xdr:row>18</xdr:row>
      <xdr:rowOff>193675</xdr:rowOff>
    </xdr:to>
    <xdr:sp macro="" textlink="" fLocksText="0">
      <xdr:nvSpPr>
        <xdr:cNvPr id="3082" name="Text Box 10">
          <a:extLst>
            <a:ext uri="{FF2B5EF4-FFF2-40B4-BE49-F238E27FC236}">
              <a16:creationId xmlns:a16="http://schemas.microsoft.com/office/drawing/2014/main" id="{94F90356-608D-4743-A7F7-74B1F324E5B2}"/>
            </a:ext>
          </a:extLst>
        </xdr:cNvPr>
        <xdr:cNvSpPr txBox="1">
          <a:spLocks noChangeArrowheads="1"/>
        </xdr:cNvSpPr>
      </xdr:nvSpPr>
      <xdr:spPr bwMode="auto">
        <a:xfrm>
          <a:off x="7169150" y="3787775"/>
          <a:ext cx="1692288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名前の個数を計算</a:t>
          </a:r>
        </a:p>
      </xdr:txBody>
    </xdr:sp>
    <xdr:clientData/>
  </xdr:twoCellAnchor>
  <xdr:twoCellAnchor>
    <xdr:from>
      <xdr:col>1</xdr:col>
      <xdr:colOff>1727200</xdr:colOff>
      <xdr:row>18</xdr:row>
      <xdr:rowOff>196850</xdr:rowOff>
    </xdr:from>
    <xdr:to>
      <xdr:col>4</xdr:col>
      <xdr:colOff>882650</xdr:colOff>
      <xdr:row>21</xdr:row>
      <xdr:rowOff>19050</xdr:rowOff>
    </xdr:to>
    <xdr:sp macro="" textlink="">
      <xdr:nvSpPr>
        <xdr:cNvPr id="3105" name="Line 11">
          <a:extLst>
            <a:ext uri="{FF2B5EF4-FFF2-40B4-BE49-F238E27FC236}">
              <a16:creationId xmlns:a16="http://schemas.microsoft.com/office/drawing/2014/main" id="{7B33431C-A716-401D-BFB5-E7DC9DD60F44}"/>
            </a:ext>
          </a:extLst>
        </xdr:cNvPr>
        <xdr:cNvSpPr>
          <a:spLocks noChangeShapeType="1"/>
        </xdr:cNvSpPr>
      </xdr:nvSpPr>
      <xdr:spPr bwMode="auto">
        <a:xfrm flipH="1">
          <a:off x="3568700" y="4006850"/>
          <a:ext cx="2787650" cy="4699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355600</xdr:colOff>
      <xdr:row>1</xdr:row>
      <xdr:rowOff>82550</xdr:rowOff>
    </xdr:from>
    <xdr:to>
      <xdr:col>7</xdr:col>
      <xdr:colOff>196850</xdr:colOff>
      <xdr:row>8</xdr:row>
      <xdr:rowOff>165100</xdr:rowOff>
    </xdr:to>
    <xdr:pic>
      <xdr:nvPicPr>
        <xdr:cNvPr id="3106" name="図 11">
          <a:extLst>
            <a:ext uri="{FF2B5EF4-FFF2-40B4-BE49-F238E27FC236}">
              <a16:creationId xmlns:a16="http://schemas.microsoft.com/office/drawing/2014/main" id="{B748DF9A-6B5F-4036-A953-2379ED24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7350" y="292100"/>
          <a:ext cx="1403350" cy="155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431800</xdr:colOff>
      <xdr:row>5</xdr:row>
      <xdr:rowOff>25400</xdr:rowOff>
    </xdr:from>
    <xdr:to>
      <xdr:col>5</xdr:col>
      <xdr:colOff>596900</xdr:colOff>
      <xdr:row>10</xdr:row>
      <xdr:rowOff>0</xdr:rowOff>
    </xdr:to>
    <xdr:sp macro="" textlink="">
      <xdr:nvSpPr>
        <xdr:cNvPr id="3107" name="Line 2">
          <a:extLst>
            <a:ext uri="{FF2B5EF4-FFF2-40B4-BE49-F238E27FC236}">
              <a16:creationId xmlns:a16="http://schemas.microsoft.com/office/drawing/2014/main" id="{F4D57763-383C-4847-88F9-F3A89E5C97C6}"/>
            </a:ext>
          </a:extLst>
        </xdr:cNvPr>
        <xdr:cNvSpPr>
          <a:spLocks noChangeShapeType="1"/>
        </xdr:cNvSpPr>
      </xdr:nvSpPr>
      <xdr:spPr bwMode="auto">
        <a:xfrm flipH="1">
          <a:off x="5905500" y="1073150"/>
          <a:ext cx="1073150" cy="103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622300</xdr:colOff>
      <xdr:row>1</xdr:row>
      <xdr:rowOff>57150</xdr:rowOff>
    </xdr:from>
    <xdr:to>
      <xdr:col>6</xdr:col>
      <xdr:colOff>50800</xdr:colOff>
      <xdr:row>2</xdr:row>
      <xdr:rowOff>107950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60CADED7-CA74-4BF0-930E-D10D6B9339B8}"/>
            </a:ext>
          </a:extLst>
        </xdr:cNvPr>
        <xdr:cNvSpPr/>
      </xdr:nvSpPr>
      <xdr:spPr>
        <a:xfrm>
          <a:off x="7096125" y="276225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574674</xdr:colOff>
      <xdr:row>4</xdr:row>
      <xdr:rowOff>117475</xdr:rowOff>
    </xdr:from>
    <xdr:to>
      <xdr:col>7</xdr:col>
      <xdr:colOff>158840</xdr:colOff>
      <xdr:row>5</xdr:row>
      <xdr:rowOff>88900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4C2576F5-61FC-47EF-ABB9-68A28ECF1ADA}"/>
            </a:ext>
          </a:extLst>
        </xdr:cNvPr>
        <xdr:cNvSpPr/>
      </xdr:nvSpPr>
      <xdr:spPr>
        <a:xfrm>
          <a:off x="7048499" y="1000125"/>
          <a:ext cx="12287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21</xdr:row>
      <xdr:rowOff>6350</xdr:rowOff>
    </xdr:from>
    <xdr:to>
      <xdr:col>2</xdr:col>
      <xdr:colOff>0</xdr:colOff>
      <xdr:row>25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0E5254F-9753-43AE-B0D5-20BBC850A20D}"/>
            </a:ext>
          </a:extLst>
        </xdr:cNvPr>
        <xdr:cNvSpPr/>
      </xdr:nvSpPr>
      <xdr:spPr>
        <a:xfrm>
          <a:off x="1860550" y="4464050"/>
          <a:ext cx="1797050" cy="10223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25</xdr:row>
      <xdr:rowOff>200025</xdr:rowOff>
    </xdr:from>
    <xdr:to>
      <xdr:col>8</xdr:col>
      <xdr:colOff>130188</xdr:colOff>
      <xdr:row>26</xdr:row>
      <xdr:rowOff>200025</xdr:rowOff>
    </xdr:to>
    <xdr:sp macro="" textlink="" fLocksText="0">
      <xdr:nvSpPr>
        <xdr:cNvPr id="16" name="Text Box 10">
          <a:extLst>
            <a:ext uri="{FF2B5EF4-FFF2-40B4-BE49-F238E27FC236}">
              <a16:creationId xmlns:a16="http://schemas.microsoft.com/office/drawing/2014/main" id="{FED6C278-DCF4-4065-AE70-E6727940208F}"/>
            </a:ext>
          </a:extLst>
        </xdr:cNvPr>
        <xdr:cNvSpPr txBox="1">
          <a:spLocks noChangeArrowheads="1"/>
        </xdr:cNvSpPr>
      </xdr:nvSpPr>
      <xdr:spPr bwMode="auto">
        <a:xfrm>
          <a:off x="7162800" y="5495925"/>
          <a:ext cx="1692288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数値の個数を計算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63500</xdr:colOff>
      <xdr:row>3</xdr:row>
      <xdr:rowOff>63500</xdr:rowOff>
    </xdr:from>
    <xdr:ext cx="988060" cy="1054100"/>
    <xdr:pic>
      <xdr:nvPicPr>
        <xdr:cNvPr id="2" name="Picture 1">
          <a:extLst>
            <a:ext uri="{FF2B5EF4-FFF2-40B4-BE49-F238E27FC236}">
              <a16:creationId xmlns:a16="http://schemas.microsoft.com/office/drawing/2014/main" id="{5B42FAFF-35F2-42AD-B53D-6692F1C1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4200" y="680720"/>
          <a:ext cx="98806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571500</xdr:colOff>
      <xdr:row>3</xdr:row>
      <xdr:rowOff>63500</xdr:rowOff>
    </xdr:from>
    <xdr:ext cx="1447800" cy="1054100"/>
    <xdr:pic>
      <xdr:nvPicPr>
        <xdr:cNvPr id="3" name="Picture 2">
          <a:extLst>
            <a:ext uri="{FF2B5EF4-FFF2-40B4-BE49-F238E27FC236}">
              <a16:creationId xmlns:a16="http://schemas.microsoft.com/office/drawing/2014/main" id="{F10B6D98-DA2B-4928-BE74-92262C58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680720"/>
          <a:ext cx="14478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152400</xdr:colOff>
      <xdr:row>3</xdr:row>
      <xdr:rowOff>63500</xdr:rowOff>
    </xdr:from>
    <xdr:ext cx="984250" cy="1073150"/>
    <xdr:pic>
      <xdr:nvPicPr>
        <xdr:cNvPr id="4" name="Picture 3">
          <a:extLst>
            <a:ext uri="{FF2B5EF4-FFF2-40B4-BE49-F238E27FC236}">
              <a16:creationId xmlns:a16="http://schemas.microsoft.com/office/drawing/2014/main" id="{52E4E7D1-6481-4595-A92B-2110C6806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680720"/>
          <a:ext cx="9842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44450</xdr:colOff>
      <xdr:row>10</xdr:row>
      <xdr:rowOff>63500</xdr:rowOff>
    </xdr:from>
    <xdr:ext cx="962660" cy="1186180"/>
    <xdr:pic>
      <xdr:nvPicPr>
        <xdr:cNvPr id="5" name="Picture 4">
          <a:extLst>
            <a:ext uri="{FF2B5EF4-FFF2-40B4-BE49-F238E27FC236}">
              <a16:creationId xmlns:a16="http://schemas.microsoft.com/office/drawing/2014/main" id="{355D586E-764B-4A87-AE1D-47B9CD1E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5150" y="2120900"/>
          <a:ext cx="962660" cy="118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704850</xdr:colOff>
      <xdr:row>10</xdr:row>
      <xdr:rowOff>44450</xdr:rowOff>
    </xdr:from>
    <xdr:ext cx="1746250" cy="2197100"/>
    <xdr:pic>
      <xdr:nvPicPr>
        <xdr:cNvPr id="6" name="Picture 5">
          <a:extLst>
            <a:ext uri="{FF2B5EF4-FFF2-40B4-BE49-F238E27FC236}">
              <a16:creationId xmlns:a16="http://schemas.microsoft.com/office/drawing/2014/main" id="{39037695-0A88-444E-BBE7-72C2F3B8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101850"/>
          <a:ext cx="1746250" cy="219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647700</xdr:colOff>
      <xdr:row>10</xdr:row>
      <xdr:rowOff>19050</xdr:rowOff>
    </xdr:from>
    <xdr:ext cx="800100" cy="1122680"/>
    <xdr:pic>
      <xdr:nvPicPr>
        <xdr:cNvPr id="7" name="Picture 6">
          <a:extLst>
            <a:ext uri="{FF2B5EF4-FFF2-40B4-BE49-F238E27FC236}">
              <a16:creationId xmlns:a16="http://schemas.microsoft.com/office/drawing/2014/main" id="{9E4F484F-0D2A-4A2F-8F86-D7B6C717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76450"/>
          <a:ext cx="800100" cy="1122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615950</xdr:colOff>
      <xdr:row>8</xdr:row>
      <xdr:rowOff>146050</xdr:rowOff>
    </xdr:from>
    <xdr:to>
      <xdr:col>11</xdr:col>
      <xdr:colOff>615950</xdr:colOff>
      <xdr:row>9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0FECC08-D90F-422A-BFAF-55097E67057F}"/>
            </a:ext>
          </a:extLst>
        </xdr:cNvPr>
        <xdr:cNvSpPr>
          <a:spLocks noChangeShapeType="1"/>
        </xdr:cNvSpPr>
      </xdr:nvSpPr>
      <xdr:spPr bwMode="auto">
        <a:xfrm>
          <a:off x="9417050" y="1791970"/>
          <a:ext cx="0" cy="78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571500</xdr:colOff>
      <xdr:row>2</xdr:row>
      <xdr:rowOff>190500</xdr:rowOff>
    </xdr:from>
    <xdr:ext cx="1305560" cy="1287780"/>
    <xdr:pic>
      <xdr:nvPicPr>
        <xdr:cNvPr id="9" name="図 11">
          <a:extLst>
            <a:ext uri="{FF2B5EF4-FFF2-40B4-BE49-F238E27FC236}">
              <a16:creationId xmlns:a16="http://schemas.microsoft.com/office/drawing/2014/main" id="{BE2A6D62-0686-4C15-A95A-02B824A00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601980"/>
          <a:ext cx="130556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590550</xdr:colOff>
      <xdr:row>3</xdr:row>
      <xdr:rowOff>57150</xdr:rowOff>
    </xdr:from>
    <xdr:ext cx="1447800" cy="1221740"/>
    <xdr:pic>
      <xdr:nvPicPr>
        <xdr:cNvPr id="10" name="図 12">
          <a:extLst>
            <a:ext uri="{FF2B5EF4-FFF2-40B4-BE49-F238E27FC236}">
              <a16:creationId xmlns:a16="http://schemas.microsoft.com/office/drawing/2014/main" id="{80C8FD6C-181D-4BB6-8F3E-49727DE3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674370"/>
          <a:ext cx="1447800" cy="122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381000</xdr:colOff>
      <xdr:row>9</xdr:row>
      <xdr:rowOff>25400</xdr:rowOff>
    </xdr:from>
    <xdr:to>
      <xdr:col>11</xdr:col>
      <xdr:colOff>622300</xdr:colOff>
      <xdr:row>9</xdr:row>
      <xdr:rowOff>25400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A21FD135-1A5B-48AF-B07B-BE0AEAFDB6B5}"/>
            </a:ext>
          </a:extLst>
        </xdr:cNvPr>
        <xdr:cNvSpPr>
          <a:spLocks noChangeShapeType="1"/>
        </xdr:cNvSpPr>
      </xdr:nvSpPr>
      <xdr:spPr bwMode="auto">
        <a:xfrm flipH="1">
          <a:off x="5981700" y="1877060"/>
          <a:ext cx="344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107950</xdr:colOff>
      <xdr:row>3</xdr:row>
      <xdr:rowOff>63500</xdr:rowOff>
    </xdr:from>
    <xdr:ext cx="1098550" cy="1272540"/>
    <xdr:pic>
      <xdr:nvPicPr>
        <xdr:cNvPr id="12" name="図 13">
          <a:extLst>
            <a:ext uri="{FF2B5EF4-FFF2-40B4-BE49-F238E27FC236}">
              <a16:creationId xmlns:a16="http://schemas.microsoft.com/office/drawing/2014/main" id="{3DE78657-01BB-444B-B744-ACE29B4A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050" y="680720"/>
          <a:ext cx="109855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635000</xdr:colOff>
      <xdr:row>10</xdr:row>
      <xdr:rowOff>63500</xdr:rowOff>
    </xdr:from>
    <xdr:ext cx="1165860" cy="2264410"/>
    <xdr:pic>
      <xdr:nvPicPr>
        <xdr:cNvPr id="13" name="図 14">
          <a:extLst>
            <a:ext uri="{FF2B5EF4-FFF2-40B4-BE49-F238E27FC236}">
              <a16:creationId xmlns:a16="http://schemas.microsoft.com/office/drawing/2014/main" id="{2DCB5FAB-EAC9-4490-891C-264287477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2120900"/>
          <a:ext cx="1165860" cy="2264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635000</xdr:colOff>
      <xdr:row>10</xdr:row>
      <xdr:rowOff>69850</xdr:rowOff>
    </xdr:from>
    <xdr:ext cx="3162300" cy="3265170"/>
    <xdr:pic>
      <xdr:nvPicPr>
        <xdr:cNvPr id="14" name="図 15">
          <a:extLst>
            <a:ext uri="{FF2B5EF4-FFF2-40B4-BE49-F238E27FC236}">
              <a16:creationId xmlns:a16="http://schemas.microsoft.com/office/drawing/2014/main" id="{24258E1B-92EE-428E-AFE1-813A4FC3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2127250"/>
          <a:ext cx="3162300" cy="3265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92075</xdr:colOff>
      <xdr:row>18</xdr:row>
      <xdr:rowOff>117475</xdr:rowOff>
    </xdr:from>
    <xdr:to>
      <xdr:col>8</xdr:col>
      <xdr:colOff>523875</xdr:colOff>
      <xdr:row>19</xdr:row>
      <xdr:rowOff>146050</xdr:rowOff>
    </xdr:to>
    <xdr:sp macro="" textlink="" fLocksText="0">
      <xdr:nvSpPr>
        <xdr:cNvPr id="15" name="AutoShape 9">
          <a:extLst>
            <a:ext uri="{FF2B5EF4-FFF2-40B4-BE49-F238E27FC236}">
              <a16:creationId xmlns:a16="http://schemas.microsoft.com/office/drawing/2014/main" id="{6C6A4CE8-53A5-44B5-BAA5-0E3A26C2C51E}"/>
            </a:ext>
          </a:extLst>
        </xdr:cNvPr>
        <xdr:cNvSpPr>
          <a:spLocks noChangeArrowheads="1"/>
        </xdr:cNvSpPr>
      </xdr:nvSpPr>
      <xdr:spPr bwMode="auto">
        <a:xfrm>
          <a:off x="6492875" y="3820795"/>
          <a:ext cx="431800" cy="234315"/>
        </a:xfrm>
        <a:prstGeom prst="wedgeRoundRectCallout">
          <a:avLst>
            <a:gd name="adj1" fmla="val -44736"/>
            <a:gd name="adj2" fmla="val 13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ペン</a:t>
          </a:r>
        </a:p>
      </xdr:txBody>
    </xdr:sp>
    <xdr:clientData/>
  </xdr:twoCellAnchor>
  <xdr:twoCellAnchor>
    <xdr:from>
      <xdr:col>8</xdr:col>
      <xdr:colOff>41275</xdr:colOff>
      <xdr:row>21</xdr:row>
      <xdr:rowOff>107950</xdr:rowOff>
    </xdr:from>
    <xdr:to>
      <xdr:col>9</xdr:col>
      <xdr:colOff>88900</xdr:colOff>
      <xdr:row>22</xdr:row>
      <xdr:rowOff>127000</xdr:rowOff>
    </xdr:to>
    <xdr:sp macro="" textlink="" fLocksText="0">
      <xdr:nvSpPr>
        <xdr:cNvPr id="16" name="AutoShape 10">
          <a:extLst>
            <a:ext uri="{FF2B5EF4-FFF2-40B4-BE49-F238E27FC236}">
              <a16:creationId xmlns:a16="http://schemas.microsoft.com/office/drawing/2014/main" id="{B31B3FBB-4AAD-43DF-A475-3E418D32CCE8}"/>
            </a:ext>
          </a:extLst>
        </xdr:cNvPr>
        <xdr:cNvSpPr>
          <a:spLocks noChangeArrowheads="1"/>
        </xdr:cNvSpPr>
      </xdr:nvSpPr>
      <xdr:spPr bwMode="auto">
        <a:xfrm>
          <a:off x="6442075" y="4428490"/>
          <a:ext cx="847725" cy="224790"/>
        </a:xfrm>
        <a:prstGeom prst="wedgeRoundRectCallout">
          <a:avLst>
            <a:gd name="adj1" fmla="val 29051"/>
            <a:gd name="adj2" fmla="val 1287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消しゴム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203200</xdr:rowOff>
    </xdr:from>
    <xdr:ext cx="228600" cy="208280"/>
    <xdr:pic>
      <xdr:nvPicPr>
        <xdr:cNvPr id="2" name="Picture 1">
          <a:extLst>
            <a:ext uri="{FF2B5EF4-FFF2-40B4-BE49-F238E27FC236}">
              <a16:creationId xmlns:a16="http://schemas.microsoft.com/office/drawing/2014/main" id="{1021B7D1-8403-4656-8A3D-0D4033B7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231900"/>
          <a:ext cx="228600" cy="20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2</xdr:row>
      <xdr:rowOff>0</xdr:rowOff>
    </xdr:from>
    <xdr:ext cx="215900" cy="231140"/>
    <xdr:pic>
      <xdr:nvPicPr>
        <xdr:cNvPr id="3" name="Picture 2">
          <a:extLst>
            <a:ext uri="{FF2B5EF4-FFF2-40B4-BE49-F238E27FC236}">
              <a16:creationId xmlns:a16="http://schemas.microsoft.com/office/drawing/2014/main" id="{B2C89628-804D-461E-A9E1-598A8DF6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0" y="411480"/>
          <a:ext cx="2159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7</xdr:row>
      <xdr:rowOff>190500</xdr:rowOff>
    </xdr:from>
    <xdr:ext cx="254000" cy="227330"/>
    <xdr:pic>
      <xdr:nvPicPr>
        <xdr:cNvPr id="4" name="Picture 3">
          <a:extLst>
            <a:ext uri="{FF2B5EF4-FFF2-40B4-BE49-F238E27FC236}">
              <a16:creationId xmlns:a16="http://schemas.microsoft.com/office/drawing/2014/main" id="{EE8B2A31-F8A1-49E0-97C6-C105EDF1F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0" y="1630680"/>
          <a:ext cx="2540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1079500</xdr:colOff>
      <xdr:row>9</xdr:row>
      <xdr:rowOff>203200</xdr:rowOff>
    </xdr:from>
    <xdr:ext cx="281940" cy="227330"/>
    <xdr:pic>
      <xdr:nvPicPr>
        <xdr:cNvPr id="5" name="Picture 4">
          <a:extLst>
            <a:ext uri="{FF2B5EF4-FFF2-40B4-BE49-F238E27FC236}">
              <a16:creationId xmlns:a16="http://schemas.microsoft.com/office/drawing/2014/main" id="{4E17F87B-FA6E-461B-8B58-F5A538063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860" y="2054860"/>
          <a:ext cx="28194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241300</xdr:colOff>
      <xdr:row>10</xdr:row>
      <xdr:rowOff>6350</xdr:rowOff>
    </xdr:from>
    <xdr:ext cx="228600" cy="218440"/>
    <xdr:pic>
      <xdr:nvPicPr>
        <xdr:cNvPr id="6" name="Picture 5">
          <a:extLst>
            <a:ext uri="{FF2B5EF4-FFF2-40B4-BE49-F238E27FC236}">
              <a16:creationId xmlns:a16="http://schemas.microsoft.com/office/drawing/2014/main" id="{02729D76-783F-4287-AD9B-4A835B1F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2063750"/>
          <a:ext cx="228600" cy="21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6</xdr:row>
      <xdr:rowOff>0</xdr:rowOff>
    </xdr:from>
    <xdr:ext cx="215900" cy="231140"/>
    <xdr:pic>
      <xdr:nvPicPr>
        <xdr:cNvPr id="7" name="Picture 6">
          <a:extLst>
            <a:ext uri="{FF2B5EF4-FFF2-40B4-BE49-F238E27FC236}">
              <a16:creationId xmlns:a16="http://schemas.microsoft.com/office/drawing/2014/main" id="{0818DFA5-2B69-49B3-8B24-C7622D99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0" y="1234440"/>
          <a:ext cx="2159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4</xdr:row>
      <xdr:rowOff>6350</xdr:rowOff>
    </xdr:from>
    <xdr:ext cx="228600" cy="190500"/>
    <xdr:pic>
      <xdr:nvPicPr>
        <xdr:cNvPr id="8" name="Picture 7">
          <a:extLst>
            <a:ext uri="{FF2B5EF4-FFF2-40B4-BE49-F238E27FC236}">
              <a16:creationId xmlns:a16="http://schemas.microsoft.com/office/drawing/2014/main" id="{E0767ACB-4213-4FFA-839E-B7656A33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82931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184150</xdr:colOff>
      <xdr:row>2</xdr:row>
      <xdr:rowOff>101600</xdr:rowOff>
    </xdr:from>
    <xdr:to>
      <xdr:col>12</xdr:col>
      <xdr:colOff>184150</xdr:colOff>
      <xdr:row>3</xdr:row>
      <xdr:rowOff>107950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118A6ED3-BC3C-4A62-9C95-4CDB2CB316FA}"/>
            </a:ext>
          </a:extLst>
        </xdr:cNvPr>
        <xdr:cNvSpPr>
          <a:spLocks noChangeShapeType="1"/>
        </xdr:cNvSpPr>
      </xdr:nvSpPr>
      <xdr:spPr bwMode="auto">
        <a:xfrm>
          <a:off x="7590790" y="513080"/>
          <a:ext cx="0" cy="2120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546100</xdr:colOff>
      <xdr:row>1</xdr:row>
      <xdr:rowOff>82550</xdr:rowOff>
    </xdr:from>
    <xdr:to>
      <xdr:col>11</xdr:col>
      <xdr:colOff>546100</xdr:colOff>
      <xdr:row>3</xdr:row>
      <xdr:rowOff>63500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9499CFBD-1744-426D-BF1B-BFCA53884136}"/>
            </a:ext>
          </a:extLst>
        </xdr:cNvPr>
        <xdr:cNvSpPr>
          <a:spLocks noChangeShapeType="1"/>
        </xdr:cNvSpPr>
      </xdr:nvSpPr>
      <xdr:spPr bwMode="auto">
        <a:xfrm flipV="1">
          <a:off x="7335520" y="288290"/>
          <a:ext cx="0" cy="392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69850</xdr:colOff>
      <xdr:row>1</xdr:row>
      <xdr:rowOff>76200</xdr:rowOff>
    </xdr:from>
    <xdr:ext cx="2334260" cy="852170"/>
    <xdr:pic>
      <xdr:nvPicPr>
        <xdr:cNvPr id="4" name="図 12">
          <a:extLst>
            <a:ext uri="{FF2B5EF4-FFF2-40B4-BE49-F238E27FC236}">
              <a16:creationId xmlns:a16="http://schemas.microsoft.com/office/drawing/2014/main" id="{E67AF68B-DF43-4CFB-A201-612B5695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281940"/>
          <a:ext cx="2334260" cy="852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139700</xdr:colOff>
      <xdr:row>5</xdr:row>
      <xdr:rowOff>19050</xdr:rowOff>
    </xdr:from>
    <xdr:ext cx="1583690" cy="1826260"/>
    <xdr:pic>
      <xdr:nvPicPr>
        <xdr:cNvPr id="5" name="図 13">
          <a:extLst>
            <a:ext uri="{FF2B5EF4-FFF2-40B4-BE49-F238E27FC236}">
              <a16:creationId xmlns:a16="http://schemas.microsoft.com/office/drawing/2014/main" id="{7B9E0298-6794-479C-B1E4-74D98A8C0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340" y="1047750"/>
          <a:ext cx="158369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501650</xdr:colOff>
      <xdr:row>2</xdr:row>
      <xdr:rowOff>146050</xdr:rowOff>
    </xdr:from>
    <xdr:to>
      <xdr:col>13</xdr:col>
      <xdr:colOff>38100</xdr:colOff>
      <xdr:row>4</xdr:row>
      <xdr:rowOff>69850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71A0939-B96A-4E05-833E-0CE92E88F4F8}"/>
            </a:ext>
          </a:extLst>
        </xdr:cNvPr>
        <xdr:cNvSpPr>
          <a:spLocks noChangeShapeType="1"/>
        </xdr:cNvSpPr>
      </xdr:nvSpPr>
      <xdr:spPr bwMode="auto">
        <a:xfrm>
          <a:off x="5439410" y="557530"/>
          <a:ext cx="262255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2</xdr:row>
      <xdr:rowOff>146050</xdr:rowOff>
    </xdr:from>
    <xdr:to>
      <xdr:col>10</xdr:col>
      <xdr:colOff>463550</xdr:colOff>
      <xdr:row>4</xdr:row>
      <xdr:rowOff>57150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6B82FD9-480B-4AB9-BDE6-382FD0733D0D}"/>
            </a:ext>
          </a:extLst>
        </xdr:cNvPr>
        <xdr:cNvSpPr>
          <a:spLocks noChangeShapeType="1"/>
        </xdr:cNvSpPr>
      </xdr:nvSpPr>
      <xdr:spPr bwMode="auto">
        <a:xfrm>
          <a:off x="5204460" y="557530"/>
          <a:ext cx="1431290" cy="322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508000</xdr:colOff>
      <xdr:row>2</xdr:row>
      <xdr:rowOff>158750</xdr:rowOff>
    </xdr:from>
    <xdr:to>
      <xdr:col>10</xdr:col>
      <xdr:colOff>228600</xdr:colOff>
      <xdr:row>4</xdr:row>
      <xdr:rowOff>82550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1985511-9CE8-4731-A911-5B4E55E1D724}"/>
            </a:ext>
          </a:extLst>
        </xdr:cNvPr>
        <xdr:cNvSpPr>
          <a:spLocks noChangeShapeType="1"/>
        </xdr:cNvSpPr>
      </xdr:nvSpPr>
      <xdr:spPr bwMode="auto">
        <a:xfrm>
          <a:off x="4828540" y="570230"/>
          <a:ext cx="157226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2</xdr:row>
      <xdr:rowOff>0</xdr:rowOff>
    </xdr:from>
    <xdr:to>
      <xdr:col>12</xdr:col>
      <xdr:colOff>317500</xdr:colOff>
      <xdr:row>2</xdr:row>
      <xdr:rowOff>127000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0785E79-F687-4562-900B-12B46D5796DA}"/>
            </a:ext>
          </a:extLst>
        </xdr:cNvPr>
        <xdr:cNvSpPr>
          <a:spLocks noChangeShapeType="1"/>
        </xdr:cNvSpPr>
      </xdr:nvSpPr>
      <xdr:spPr bwMode="auto">
        <a:xfrm>
          <a:off x="4491990" y="411480"/>
          <a:ext cx="3232150" cy="12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990600</xdr:colOff>
      <xdr:row>3</xdr:row>
      <xdr:rowOff>6350</xdr:rowOff>
    </xdr:from>
    <xdr:to>
      <xdr:col>13</xdr:col>
      <xdr:colOff>571500</xdr:colOff>
      <xdr:row>8</xdr:row>
      <xdr:rowOff>63500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2227030-137C-477A-9C60-F16805A9BE8A}"/>
            </a:ext>
          </a:extLst>
        </xdr:cNvPr>
        <xdr:cNvSpPr>
          <a:spLocks noChangeShapeType="1"/>
        </xdr:cNvSpPr>
      </xdr:nvSpPr>
      <xdr:spPr bwMode="auto">
        <a:xfrm flipH="1" flipV="1">
          <a:off x="1851660" y="623570"/>
          <a:ext cx="674370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12</xdr:row>
      <xdr:rowOff>19050</xdr:rowOff>
    </xdr:from>
    <xdr:to>
      <xdr:col>1</xdr:col>
      <xdr:colOff>292100</xdr:colOff>
      <xdr:row>18</xdr:row>
      <xdr:rowOff>107950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B562AF-AC85-43DD-AD90-D54BD30E921A}"/>
            </a:ext>
          </a:extLst>
        </xdr:cNvPr>
        <xdr:cNvSpPr>
          <a:spLocks noChangeShapeType="1"/>
        </xdr:cNvSpPr>
      </xdr:nvSpPr>
      <xdr:spPr bwMode="auto">
        <a:xfrm flipH="1" flipV="1">
          <a:off x="25400" y="2487930"/>
          <a:ext cx="883920" cy="132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19050</xdr:colOff>
      <xdr:row>4</xdr:row>
      <xdr:rowOff>19050</xdr:rowOff>
    </xdr:from>
    <xdr:ext cx="4504690" cy="1162050"/>
    <xdr:pic>
      <xdr:nvPicPr>
        <xdr:cNvPr id="3" name="Picture 3">
          <a:extLst>
            <a:ext uri="{FF2B5EF4-FFF2-40B4-BE49-F238E27FC236}">
              <a16:creationId xmlns:a16="http://schemas.microsoft.com/office/drawing/2014/main" id="{F78E3066-AD8E-40B6-BF0E-20E0C358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6810" y="842010"/>
          <a:ext cx="450469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6350</xdr:colOff>
      <xdr:row>0</xdr:row>
      <xdr:rowOff>0</xdr:rowOff>
    </xdr:from>
    <xdr:to>
      <xdr:col>4</xdr:col>
      <xdr:colOff>6350</xdr:colOff>
      <xdr:row>2</xdr:row>
      <xdr:rowOff>88900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96FD92BB-86FD-46EE-BC12-EA6B68424D56}"/>
            </a:ext>
          </a:extLst>
        </xdr:cNvPr>
        <xdr:cNvSpPr>
          <a:spLocks noChangeShapeType="1"/>
        </xdr:cNvSpPr>
      </xdr:nvSpPr>
      <xdr:spPr bwMode="auto">
        <a:xfrm flipV="1">
          <a:off x="1858010" y="0"/>
          <a:ext cx="617220" cy="500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0</xdr:row>
      <xdr:rowOff>0</xdr:rowOff>
    </xdr:from>
    <xdr:to>
      <xdr:col>5</xdr:col>
      <xdr:colOff>0</xdr:colOff>
      <xdr:row>2</xdr:row>
      <xdr:rowOff>88900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2ABADC7D-C8B5-4E54-968E-7708051B6A07}"/>
            </a:ext>
          </a:extLst>
        </xdr:cNvPr>
        <xdr:cNvSpPr>
          <a:spLocks noChangeShapeType="1"/>
        </xdr:cNvSpPr>
      </xdr:nvSpPr>
      <xdr:spPr bwMode="auto">
        <a:xfrm flipV="1">
          <a:off x="1858010" y="0"/>
          <a:ext cx="1228090" cy="500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0</xdr:rowOff>
    </xdr:from>
    <xdr:to>
      <xdr:col>6</xdr:col>
      <xdr:colOff>6350</xdr:colOff>
      <xdr:row>6</xdr:row>
      <xdr:rowOff>101600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49E38F3C-2EA9-4A3A-B481-BD770BA22FD2}"/>
            </a:ext>
          </a:extLst>
        </xdr:cNvPr>
        <xdr:cNvSpPr>
          <a:spLocks noChangeShapeType="1"/>
        </xdr:cNvSpPr>
      </xdr:nvSpPr>
      <xdr:spPr bwMode="auto">
        <a:xfrm flipV="1">
          <a:off x="2353310" y="0"/>
          <a:ext cx="1356360" cy="1336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508000</xdr:colOff>
      <xdr:row>0</xdr:row>
      <xdr:rowOff>0</xdr:rowOff>
    </xdr:from>
    <xdr:to>
      <xdr:col>6</xdr:col>
      <xdr:colOff>552450</xdr:colOff>
      <xdr:row>6</xdr:row>
      <xdr:rowOff>88900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3A3A79BC-5B94-401B-A415-7D8432BDAC00}"/>
            </a:ext>
          </a:extLst>
        </xdr:cNvPr>
        <xdr:cNvSpPr>
          <a:spLocks noChangeShapeType="1"/>
        </xdr:cNvSpPr>
      </xdr:nvSpPr>
      <xdr:spPr bwMode="auto">
        <a:xfrm flipV="1">
          <a:off x="2359660" y="0"/>
          <a:ext cx="1896110" cy="132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0</xdr:rowOff>
    </xdr:from>
    <xdr:to>
      <xdr:col>8</xdr:col>
      <xdr:colOff>0</xdr:colOff>
      <xdr:row>6</xdr:row>
      <xdr:rowOff>82550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4481E921-0E82-45B5-B698-B8CEB90E6184}"/>
            </a:ext>
          </a:extLst>
        </xdr:cNvPr>
        <xdr:cNvSpPr>
          <a:spLocks noChangeShapeType="1"/>
        </xdr:cNvSpPr>
      </xdr:nvSpPr>
      <xdr:spPr bwMode="auto">
        <a:xfrm flipV="1">
          <a:off x="2353310" y="0"/>
          <a:ext cx="2584450" cy="13169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158750</xdr:colOff>
      <xdr:row>5</xdr:row>
      <xdr:rowOff>44450</xdr:rowOff>
    </xdr:from>
    <xdr:ext cx="330200" cy="281940"/>
    <xdr:pic>
      <xdr:nvPicPr>
        <xdr:cNvPr id="9" name="Picture 9">
          <a:extLst>
            <a:ext uri="{FF2B5EF4-FFF2-40B4-BE49-F238E27FC236}">
              <a16:creationId xmlns:a16="http://schemas.microsoft.com/office/drawing/2014/main" id="{458DC1F1-3421-4B54-A2A5-DEC8AC29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630" y="1073150"/>
          <a:ext cx="3302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241300</xdr:colOff>
      <xdr:row>2</xdr:row>
      <xdr:rowOff>44450</xdr:rowOff>
    </xdr:from>
    <xdr:ext cx="336550" cy="281940"/>
    <xdr:pic>
      <xdr:nvPicPr>
        <xdr:cNvPr id="10" name="Picture 10">
          <a:extLst>
            <a:ext uri="{FF2B5EF4-FFF2-40B4-BE49-F238E27FC236}">
              <a16:creationId xmlns:a16="http://schemas.microsoft.com/office/drawing/2014/main" id="{3B239323-7BC4-4931-8479-6AAC7D3A5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960" y="455930"/>
          <a:ext cx="33655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450850</xdr:colOff>
      <xdr:row>1</xdr:row>
      <xdr:rowOff>190500</xdr:rowOff>
    </xdr:from>
    <xdr:ext cx="228600" cy="220980"/>
    <xdr:pic>
      <xdr:nvPicPr>
        <xdr:cNvPr id="2" name="Picture 1">
          <a:extLst>
            <a:ext uri="{FF2B5EF4-FFF2-40B4-BE49-F238E27FC236}">
              <a16:creationId xmlns:a16="http://schemas.microsoft.com/office/drawing/2014/main" id="{18062041-75DD-4C02-B79E-FC4008045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150" y="396240"/>
          <a:ext cx="2286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933450</xdr:colOff>
      <xdr:row>7</xdr:row>
      <xdr:rowOff>203200</xdr:rowOff>
    </xdr:from>
    <xdr:ext cx="237490" cy="227330"/>
    <xdr:pic>
      <xdr:nvPicPr>
        <xdr:cNvPr id="3" name="Picture 2">
          <a:extLst>
            <a:ext uri="{FF2B5EF4-FFF2-40B4-BE49-F238E27FC236}">
              <a16:creationId xmlns:a16="http://schemas.microsoft.com/office/drawing/2014/main" id="{242A1F8B-95D9-49B4-915C-6E977BE3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643380"/>
          <a:ext cx="23749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241300</xdr:colOff>
      <xdr:row>13</xdr:row>
      <xdr:rowOff>203200</xdr:rowOff>
    </xdr:from>
    <xdr:ext cx="400050" cy="214630"/>
    <xdr:pic>
      <xdr:nvPicPr>
        <xdr:cNvPr id="4" name="Picture 3">
          <a:extLst>
            <a:ext uri="{FF2B5EF4-FFF2-40B4-BE49-F238E27FC236}">
              <a16:creationId xmlns:a16="http://schemas.microsoft.com/office/drawing/2014/main" id="{F0D239DB-F63F-44E0-A4E0-8D6FC69F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2877820"/>
          <a:ext cx="40005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781050</xdr:colOff>
      <xdr:row>19</xdr:row>
      <xdr:rowOff>203200</xdr:rowOff>
    </xdr:from>
    <xdr:ext cx="434340" cy="214630"/>
    <xdr:pic>
      <xdr:nvPicPr>
        <xdr:cNvPr id="5" name="Picture 4">
          <a:extLst>
            <a:ext uri="{FF2B5EF4-FFF2-40B4-BE49-F238E27FC236}">
              <a16:creationId xmlns:a16="http://schemas.microsoft.com/office/drawing/2014/main" id="{09917D5C-E83C-4452-87A8-072C7B37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112260"/>
          <a:ext cx="43434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577850</xdr:colOff>
      <xdr:row>20</xdr:row>
      <xdr:rowOff>0</xdr:rowOff>
    </xdr:from>
    <xdr:ext cx="203200" cy="203200"/>
    <xdr:pic>
      <xdr:nvPicPr>
        <xdr:cNvPr id="6" name="Picture 5">
          <a:extLst>
            <a:ext uri="{FF2B5EF4-FFF2-40B4-BE49-F238E27FC236}">
              <a16:creationId xmlns:a16="http://schemas.microsoft.com/office/drawing/2014/main" id="{3B95B942-3925-4A6E-981C-F9F12E17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8350" y="4114800"/>
          <a:ext cx="203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856;&#33391;\nara\&#25945;&#26448;&#65305;&#65305;&#24180;\CAI&amp;L-T\L06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2C\KADAI2\C2S2P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856;&#33391;\&#35299;&#31572;&#65299;&#32026;\&#27169;&#25836;1&#35299;&#315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&#35299;&#31572;&#65299;&#32026;\&#27169;&#25836;1&#35299;&#315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nara\&#25945;&#26448;&#65305;&#65305;&#24180;\CAI&amp;L-T\L06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dministrator\&#65411;&#65438;&#65405;&#65400;&#65412;&#65391;&#65420;&#65439;\&#28436;&#3272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管理"/>
      <sheetName val="商品マスタ"/>
    </sheetNames>
    <sheetDataSet>
      <sheetData sheetId="0" refreshError="1"/>
      <sheetData sheetId="1">
        <row r="3">
          <cell r="B3">
            <v>101</v>
          </cell>
          <cell r="C3" t="str">
            <v>ドライ</v>
          </cell>
          <cell r="D3">
            <v>220</v>
          </cell>
          <cell r="E3">
            <v>1000</v>
          </cell>
        </row>
        <row r="4">
          <cell r="B4">
            <v>102</v>
          </cell>
          <cell r="C4" t="str">
            <v>ブロイ</v>
          </cell>
          <cell r="D4">
            <v>150</v>
          </cell>
          <cell r="E4">
            <v>1000</v>
          </cell>
        </row>
        <row r="5">
          <cell r="B5">
            <v>103</v>
          </cell>
          <cell r="C5" t="str">
            <v>ラガー</v>
          </cell>
          <cell r="D5">
            <v>220</v>
          </cell>
          <cell r="E5">
            <v>1000</v>
          </cell>
        </row>
        <row r="6">
          <cell r="B6">
            <v>104</v>
          </cell>
          <cell r="C6" t="str">
            <v>マグナム</v>
          </cell>
          <cell r="D6">
            <v>150</v>
          </cell>
          <cell r="E6">
            <v>1000</v>
          </cell>
        </row>
        <row r="7">
          <cell r="B7">
            <v>105</v>
          </cell>
          <cell r="C7" t="str">
            <v>ドラフト</v>
          </cell>
          <cell r="D7">
            <v>220</v>
          </cell>
          <cell r="E7">
            <v>1000</v>
          </cell>
        </row>
        <row r="8">
          <cell r="B8">
            <v>106</v>
          </cell>
          <cell r="C8" t="str">
            <v>ギンガ</v>
          </cell>
          <cell r="D8">
            <v>280</v>
          </cell>
          <cell r="E8">
            <v>1000</v>
          </cell>
        </row>
        <row r="9">
          <cell r="B9">
            <v>107</v>
          </cell>
          <cell r="C9" t="str">
            <v>エチゴ</v>
          </cell>
          <cell r="D9">
            <v>280</v>
          </cell>
          <cell r="E9">
            <v>1000</v>
          </cell>
        </row>
        <row r="10">
          <cell r="B10">
            <v>108</v>
          </cell>
          <cell r="C10" t="str">
            <v>カルイサワ</v>
          </cell>
          <cell r="D10">
            <v>280</v>
          </cell>
          <cell r="E10">
            <v>1000</v>
          </cell>
        </row>
        <row r="11">
          <cell r="B11">
            <v>109</v>
          </cell>
          <cell r="C11" t="str">
            <v>ギネス</v>
          </cell>
          <cell r="D11">
            <v>300</v>
          </cell>
          <cell r="E11">
            <v>1000</v>
          </cell>
        </row>
        <row r="12">
          <cell r="B12">
            <v>110</v>
          </cell>
          <cell r="C12" t="str">
            <v>ブルドッグ</v>
          </cell>
          <cell r="D12">
            <v>300</v>
          </cell>
          <cell r="E12">
            <v>1000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16"/>
  <sheetViews>
    <sheetView tabSelected="1" workbookViewId="0">
      <selection activeCell="G12" sqref="G12:H12"/>
    </sheetView>
  </sheetViews>
  <sheetFormatPr defaultColWidth="8.75" defaultRowHeight="16.2" x14ac:dyDescent="0.2"/>
  <cols>
    <col min="1" max="1" width="7.25" style="110" customWidth="1"/>
    <col min="2" max="2" width="2.75" style="111" customWidth="1"/>
    <col min="3" max="16384" width="8.75" style="110"/>
  </cols>
  <sheetData>
    <row r="5" spans="4:8" x14ac:dyDescent="0.2">
      <c r="D5" s="236" t="s">
        <v>148</v>
      </c>
      <c r="E5" s="237"/>
      <c r="F5" s="237"/>
      <c r="G5" s="237"/>
      <c r="H5" s="237"/>
    </row>
    <row r="6" spans="4:8" x14ac:dyDescent="0.2">
      <c r="D6" s="237"/>
      <c r="E6" s="237"/>
      <c r="F6" s="237"/>
      <c r="G6" s="237"/>
      <c r="H6" s="237"/>
    </row>
    <row r="7" spans="4:8" x14ac:dyDescent="0.2">
      <c r="D7" s="237"/>
      <c r="E7" s="237"/>
      <c r="F7" s="237"/>
      <c r="G7" s="237"/>
      <c r="H7" s="237"/>
    </row>
    <row r="8" spans="4:8" x14ac:dyDescent="0.2">
      <c r="D8" s="237"/>
      <c r="E8" s="237"/>
      <c r="F8" s="237"/>
      <c r="G8" s="237"/>
      <c r="H8" s="237"/>
    </row>
    <row r="9" spans="4:8" x14ac:dyDescent="0.2">
      <c r="D9" s="239"/>
      <c r="E9" s="239"/>
      <c r="F9" s="239"/>
      <c r="G9" s="239"/>
      <c r="H9" s="239"/>
    </row>
    <row r="10" spans="4:8" x14ac:dyDescent="0.2">
      <c r="D10" s="239"/>
      <c r="E10" s="239"/>
      <c r="F10" s="239"/>
      <c r="G10" s="239"/>
      <c r="H10" s="239"/>
    </row>
    <row r="12" spans="4:8" x14ac:dyDescent="0.2">
      <c r="F12" s="110" t="s">
        <v>57</v>
      </c>
      <c r="G12" s="238"/>
      <c r="H12" s="238"/>
    </row>
    <row r="13" spans="4:8" x14ac:dyDescent="0.2">
      <c r="F13" s="1" t="s">
        <v>58</v>
      </c>
      <c r="G13" s="238"/>
      <c r="H13" s="238"/>
    </row>
    <row r="16" spans="4:8" s="111" customFormat="1" x14ac:dyDescent="0.2"/>
  </sheetData>
  <mergeCells count="4">
    <mergeCell ref="D5:H8"/>
    <mergeCell ref="G13:H13"/>
    <mergeCell ref="D9:H10"/>
    <mergeCell ref="G12:H1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C11" sqref="C11"/>
    </sheetView>
  </sheetViews>
  <sheetFormatPr defaultColWidth="8.75" defaultRowHeight="16.2" x14ac:dyDescent="0.2"/>
  <cols>
    <col min="1" max="1" width="22.75" style="3" customWidth="1"/>
    <col min="2" max="2" width="10.9140625" style="3" customWidth="1"/>
    <col min="3" max="7" width="9.75" style="3" customWidth="1"/>
    <col min="8" max="16384" width="8.75" style="3"/>
  </cols>
  <sheetData>
    <row r="1" spans="1:6" x14ac:dyDescent="0.2">
      <c r="A1" s="2" t="s">
        <v>14</v>
      </c>
      <c r="C1" s="4"/>
      <c r="D1" s="4"/>
      <c r="E1" s="4"/>
      <c r="F1" s="3" t="str">
        <f>IF(TOP!G13="","TOPシートに名前を記入してください",TOP!G13)</f>
        <v>TOPシートに名前を記入してください</v>
      </c>
    </row>
    <row r="4" spans="1:6" x14ac:dyDescent="0.2">
      <c r="B4" s="3" t="s">
        <v>0</v>
      </c>
    </row>
    <row r="6" spans="1:6" ht="16.8" thickBot="1" x14ac:dyDescent="0.25">
      <c r="E6" s="3" t="s">
        <v>15</v>
      </c>
    </row>
    <row r="7" spans="1:6" x14ac:dyDescent="0.2">
      <c r="B7" s="5"/>
      <c r="C7" s="6" t="s">
        <v>73</v>
      </c>
      <c r="D7" s="6" t="s">
        <v>74</v>
      </c>
      <c r="E7" s="7" t="s">
        <v>75</v>
      </c>
    </row>
    <row r="8" spans="1:6" x14ac:dyDescent="0.2">
      <c r="B8" s="80" t="s">
        <v>70</v>
      </c>
      <c r="C8" s="9">
        <v>20000</v>
      </c>
      <c r="D8" s="9">
        <v>34000</v>
      </c>
      <c r="E8" s="10">
        <v>58000</v>
      </c>
    </row>
    <row r="9" spans="1:6" x14ac:dyDescent="0.2">
      <c r="B9" s="80" t="s">
        <v>71</v>
      </c>
      <c r="C9" s="9">
        <v>46000</v>
      </c>
      <c r="D9" s="9">
        <v>22000</v>
      </c>
      <c r="E9" s="10">
        <v>46000</v>
      </c>
    </row>
    <row r="10" spans="1:6" ht="16.8" thickBot="1" x14ac:dyDescent="0.25">
      <c r="B10" s="85" t="s">
        <v>72</v>
      </c>
      <c r="C10" s="12">
        <v>19000</v>
      </c>
      <c r="D10" s="12">
        <v>12000</v>
      </c>
      <c r="E10" s="13" t="s">
        <v>16</v>
      </c>
    </row>
    <row r="11" spans="1:6" ht="17.399999999999999" thickTop="1" thickBot="1" x14ac:dyDescent="0.25">
      <c r="A11" s="14" t="s">
        <v>17</v>
      </c>
      <c r="B11" s="15" t="s">
        <v>1</v>
      </c>
      <c r="C11" s="16"/>
      <c r="D11" s="16"/>
      <c r="E11" s="17"/>
    </row>
    <row r="12" spans="1:6" x14ac:dyDescent="0.2">
      <c r="C12" s="18" t="str">
        <f>IF(C11="","",IF(C11=C13,"○","×"))</f>
        <v/>
      </c>
      <c r="D12" s="18" t="str">
        <f>IF(D11="","",IF(D11=D13,"○","×"))</f>
        <v/>
      </c>
      <c r="E12" s="18" t="str">
        <f>IF(E11="","",IF(E11=E13,"○","×"))</f>
        <v/>
      </c>
    </row>
    <row r="13" spans="1:6" x14ac:dyDescent="0.2">
      <c r="B13" s="18"/>
      <c r="C13" s="19">
        <v>85000</v>
      </c>
      <c r="D13" s="19">
        <v>68000</v>
      </c>
      <c r="E13" s="19">
        <v>104000</v>
      </c>
    </row>
    <row r="14" spans="1:6" x14ac:dyDescent="0.2">
      <c r="B14" s="2"/>
      <c r="C14" s="20"/>
      <c r="D14" s="20"/>
      <c r="E14" s="20"/>
    </row>
    <row r="15" spans="1:6" x14ac:dyDescent="0.2">
      <c r="B15" s="2" t="s">
        <v>2</v>
      </c>
    </row>
    <row r="16" spans="1:6" ht="16.8" thickBot="1" x14ac:dyDescent="0.25">
      <c r="B16" s="3" t="s">
        <v>3</v>
      </c>
    </row>
    <row r="17" spans="2:10" x14ac:dyDescent="0.2">
      <c r="B17" s="21"/>
      <c r="C17" s="22"/>
      <c r="D17" s="22"/>
      <c r="E17" s="22"/>
      <c r="F17" s="22"/>
      <c r="G17" s="22"/>
      <c r="H17" s="22"/>
      <c r="I17" s="22"/>
      <c r="J17" s="23"/>
    </row>
    <row r="18" spans="2:10" x14ac:dyDescent="0.2">
      <c r="B18" s="24"/>
      <c r="C18" s="25"/>
      <c r="D18" s="25"/>
      <c r="E18" s="26" t="s">
        <v>4</v>
      </c>
      <c r="F18" s="25"/>
      <c r="G18" s="25"/>
      <c r="H18" s="25"/>
      <c r="I18" s="25"/>
      <c r="J18" s="27"/>
    </row>
    <row r="19" spans="2:10" x14ac:dyDescent="0.2">
      <c r="B19" s="24"/>
      <c r="C19" s="25"/>
      <c r="D19" s="25"/>
      <c r="E19" s="25"/>
      <c r="F19" s="25"/>
      <c r="G19" s="25"/>
      <c r="H19" s="25" t="s">
        <v>5</v>
      </c>
      <c r="I19" s="25"/>
      <c r="J19" s="27"/>
    </row>
    <row r="20" spans="2:10" x14ac:dyDescent="0.2">
      <c r="B20" s="24"/>
      <c r="C20" s="28"/>
      <c r="D20" s="29" t="s">
        <v>6</v>
      </c>
      <c r="E20" s="29" t="s">
        <v>7</v>
      </c>
      <c r="F20" s="29" t="s">
        <v>8</v>
      </c>
      <c r="G20" s="29" t="s">
        <v>9</v>
      </c>
      <c r="H20" s="29" t="s">
        <v>1</v>
      </c>
      <c r="I20" s="30"/>
      <c r="J20" s="27"/>
    </row>
    <row r="21" spans="2:10" x14ac:dyDescent="0.2">
      <c r="B21" s="24"/>
      <c r="C21" s="31" t="s">
        <v>18</v>
      </c>
      <c r="D21" s="32">
        <v>64234</v>
      </c>
      <c r="E21" s="32">
        <v>32203</v>
      </c>
      <c r="F21" s="32">
        <v>30500</v>
      </c>
      <c r="G21" s="32">
        <v>48520</v>
      </c>
      <c r="H21" s="33"/>
      <c r="I21" s="30" t="str">
        <f t="shared" ref="I21:I26" si="0">IF(H21="","",IF(H21=J21,"○","×"))</f>
        <v/>
      </c>
      <c r="J21" s="34">
        <v>175457</v>
      </c>
    </row>
    <row r="22" spans="2:10" x14ac:dyDescent="0.2">
      <c r="B22" s="24"/>
      <c r="C22" s="31" t="s">
        <v>19</v>
      </c>
      <c r="D22" s="32">
        <v>8549</v>
      </c>
      <c r="E22" s="32">
        <v>3930</v>
      </c>
      <c r="F22" s="32">
        <v>6895</v>
      </c>
      <c r="G22" s="32">
        <v>5426</v>
      </c>
      <c r="H22" s="35"/>
      <c r="I22" s="30" t="str">
        <f t="shared" si="0"/>
        <v/>
      </c>
      <c r="J22" s="34">
        <v>24800</v>
      </c>
    </row>
    <row r="23" spans="2:10" x14ac:dyDescent="0.2">
      <c r="B23" s="24"/>
      <c r="C23" s="31" t="s">
        <v>20</v>
      </c>
      <c r="D23" s="32">
        <v>44387</v>
      </c>
      <c r="E23" s="32">
        <v>22485</v>
      </c>
      <c r="F23" s="32">
        <v>33521</v>
      </c>
      <c r="G23" s="32">
        <v>22104</v>
      </c>
      <c r="H23" s="35"/>
      <c r="I23" s="30" t="str">
        <f t="shared" si="0"/>
        <v/>
      </c>
      <c r="J23" s="34">
        <v>122497</v>
      </c>
    </row>
    <row r="24" spans="2:10" x14ac:dyDescent="0.2">
      <c r="B24" s="24"/>
      <c r="C24" s="31" t="s">
        <v>21</v>
      </c>
      <c r="D24" s="32">
        <v>6890</v>
      </c>
      <c r="E24" s="32">
        <v>3147</v>
      </c>
      <c r="F24" s="32">
        <v>2867</v>
      </c>
      <c r="G24" s="32">
        <v>2593</v>
      </c>
      <c r="H24" s="35"/>
      <c r="I24" s="30" t="str">
        <f t="shared" si="0"/>
        <v/>
      </c>
      <c r="J24" s="34">
        <v>15497</v>
      </c>
    </row>
    <row r="25" spans="2:10" x14ac:dyDescent="0.2">
      <c r="B25" s="24"/>
      <c r="C25" s="31" t="s">
        <v>22</v>
      </c>
      <c r="D25" s="32">
        <v>23999</v>
      </c>
      <c r="E25" s="32">
        <v>11211</v>
      </c>
      <c r="F25" s="32">
        <v>15426</v>
      </c>
      <c r="G25" s="32">
        <v>18750</v>
      </c>
      <c r="H25" s="35"/>
      <c r="I25" s="30" t="str">
        <f t="shared" si="0"/>
        <v/>
      </c>
      <c r="J25" s="34">
        <v>69386</v>
      </c>
    </row>
    <row r="26" spans="2:10" x14ac:dyDescent="0.2">
      <c r="B26" s="24"/>
      <c r="C26" s="31" t="s">
        <v>23</v>
      </c>
      <c r="D26" s="32">
        <v>14206</v>
      </c>
      <c r="E26" s="32">
        <v>5856</v>
      </c>
      <c r="F26" s="32">
        <v>7568</v>
      </c>
      <c r="G26" s="32">
        <v>8452</v>
      </c>
      <c r="H26" s="35"/>
      <c r="I26" s="30" t="str">
        <f t="shared" si="0"/>
        <v/>
      </c>
      <c r="J26" s="34">
        <v>36082</v>
      </c>
    </row>
    <row r="27" spans="2:10" x14ac:dyDescent="0.2">
      <c r="B27" s="24"/>
      <c r="C27" s="31" t="s">
        <v>1</v>
      </c>
      <c r="D27" s="35"/>
      <c r="E27" s="35"/>
      <c r="F27" s="35"/>
      <c r="G27" s="35"/>
      <c r="H27" s="36"/>
      <c r="I27" s="25"/>
      <c r="J27" s="27"/>
    </row>
    <row r="28" spans="2:10" x14ac:dyDescent="0.2">
      <c r="B28" s="24"/>
      <c r="C28" s="25"/>
      <c r="D28" s="30" t="str">
        <f>IF(D27="","",IF(D27=D29,"○","×"))</f>
        <v/>
      </c>
      <c r="E28" s="30" t="str">
        <f>IF(E27="","",IF(E27=E29,"○","×"))</f>
        <v/>
      </c>
      <c r="F28" s="30" t="str">
        <f>IF(F27="","",IF(F27=F29,"○","×"))</f>
        <v/>
      </c>
      <c r="G28" s="30" t="str">
        <f>IF(G27="","",IF(G27=G29,"○","×"))</f>
        <v/>
      </c>
      <c r="H28" s="36"/>
      <c r="I28" s="25"/>
      <c r="J28" s="27"/>
    </row>
    <row r="29" spans="2:10" ht="16.8" thickBot="1" x14ac:dyDescent="0.25">
      <c r="B29" s="37"/>
      <c r="C29" s="38"/>
      <c r="D29" s="39">
        <v>162265</v>
      </c>
      <c r="E29" s="39">
        <v>78832</v>
      </c>
      <c r="F29" s="39">
        <v>96777</v>
      </c>
      <c r="G29" s="39">
        <v>105845</v>
      </c>
      <c r="H29" s="40"/>
      <c r="I29" s="41"/>
      <c r="J29" s="42"/>
    </row>
    <row r="30" spans="2:10" x14ac:dyDescent="0.2">
      <c r="C30" s="43"/>
      <c r="D30" s="44"/>
      <c r="E30" s="44"/>
      <c r="F30" s="44"/>
      <c r="G30" s="44"/>
      <c r="H30" s="36"/>
      <c r="I30" s="45"/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C11" sqref="C11"/>
    </sheetView>
  </sheetViews>
  <sheetFormatPr defaultColWidth="8.75" defaultRowHeight="16.2" x14ac:dyDescent="0.2"/>
  <cols>
    <col min="1" max="1" width="22.75" style="3" customWidth="1"/>
    <col min="2" max="2" width="12.5" style="3" customWidth="1"/>
    <col min="3" max="3" width="8.75" style="3"/>
    <col min="4" max="7" width="9.75" style="3" customWidth="1"/>
    <col min="8" max="16384" width="8.75" style="3"/>
  </cols>
  <sheetData>
    <row r="1" spans="1:8" x14ac:dyDescent="0.2">
      <c r="A1" s="2" t="s">
        <v>24</v>
      </c>
      <c r="D1" s="4"/>
      <c r="E1" s="4"/>
      <c r="F1" s="3" t="str">
        <f>IF(TOP!G13="","TOPシートに名前を記入してください",TOP!G13)</f>
        <v>TOPシートに名前を記入してください</v>
      </c>
    </row>
    <row r="2" spans="1:8" x14ac:dyDescent="0.2">
      <c r="B2" s="3" t="s">
        <v>0</v>
      </c>
      <c r="C2" s="4"/>
    </row>
    <row r="3" spans="1:8" x14ac:dyDescent="0.2">
      <c r="B3" s="3" t="s">
        <v>10</v>
      </c>
    </row>
    <row r="4" spans="1:8" x14ac:dyDescent="0.2">
      <c r="B4" s="3" t="s">
        <v>59</v>
      </c>
    </row>
    <row r="5" spans="1:8" x14ac:dyDescent="0.2">
      <c r="B5" s="3" t="s">
        <v>60</v>
      </c>
    </row>
    <row r="6" spans="1:8" ht="16.8" thickBot="1" x14ac:dyDescent="0.25">
      <c r="E6" s="3" t="s">
        <v>25</v>
      </c>
    </row>
    <row r="7" spans="1:8" x14ac:dyDescent="0.2">
      <c r="B7" s="5"/>
      <c r="C7" s="6" t="s">
        <v>26</v>
      </c>
      <c r="D7" s="6" t="s">
        <v>27</v>
      </c>
      <c r="E7" s="7" t="s">
        <v>28</v>
      </c>
    </row>
    <row r="8" spans="1:8" x14ac:dyDescent="0.2">
      <c r="B8" s="8" t="s">
        <v>70</v>
      </c>
      <c r="C8" s="9">
        <v>20</v>
      </c>
      <c r="D8" s="9">
        <v>68</v>
      </c>
      <c r="E8" s="10">
        <v>35</v>
      </c>
    </row>
    <row r="9" spans="1:8" x14ac:dyDescent="0.2">
      <c r="B9" s="8" t="s">
        <v>71</v>
      </c>
      <c r="C9" s="9">
        <v>46</v>
      </c>
      <c r="D9" s="9">
        <v>59</v>
      </c>
      <c r="E9" s="10">
        <v>77</v>
      </c>
    </row>
    <row r="10" spans="1:8" ht="16.8" thickBot="1" x14ac:dyDescent="0.25">
      <c r="B10" s="11" t="s">
        <v>72</v>
      </c>
      <c r="C10" s="12">
        <v>19</v>
      </c>
      <c r="D10" s="12">
        <v>90</v>
      </c>
      <c r="E10" s="13" t="s">
        <v>16</v>
      </c>
    </row>
    <row r="11" spans="1:8" ht="16.8" thickTop="1" x14ac:dyDescent="0.2">
      <c r="A11" s="14" t="s">
        <v>17</v>
      </c>
      <c r="B11" s="8" t="s">
        <v>1</v>
      </c>
      <c r="C11" s="46"/>
      <c r="D11" s="46"/>
      <c r="E11" s="47"/>
      <c r="F11" s="19">
        <v>85</v>
      </c>
      <c r="G11" s="19">
        <v>217</v>
      </c>
      <c r="H11" s="19">
        <v>112</v>
      </c>
    </row>
    <row r="12" spans="1:8" x14ac:dyDescent="0.2">
      <c r="A12" s="14" t="s">
        <v>29</v>
      </c>
      <c r="B12" s="8" t="s">
        <v>11</v>
      </c>
      <c r="C12" s="46"/>
      <c r="D12" s="46"/>
      <c r="E12" s="47"/>
      <c r="F12" s="48">
        <v>28.3333333333333</v>
      </c>
      <c r="G12" s="48">
        <v>72.3333333333333</v>
      </c>
      <c r="H12" s="48">
        <v>56</v>
      </c>
    </row>
    <row r="13" spans="1:8" x14ac:dyDescent="0.2">
      <c r="A13" s="49" t="s">
        <v>30</v>
      </c>
      <c r="B13" s="8" t="s">
        <v>31</v>
      </c>
      <c r="C13" s="46"/>
      <c r="D13" s="46"/>
      <c r="E13" s="47"/>
      <c r="F13" s="19">
        <v>46</v>
      </c>
      <c r="G13" s="19">
        <v>90</v>
      </c>
      <c r="H13" s="19">
        <v>77</v>
      </c>
    </row>
    <row r="14" spans="1:8" ht="16.8" thickBot="1" x14ac:dyDescent="0.25">
      <c r="A14" s="49" t="s">
        <v>32</v>
      </c>
      <c r="B14" s="50" t="s">
        <v>33</v>
      </c>
      <c r="C14" s="51"/>
      <c r="D14" s="51"/>
      <c r="E14" s="52"/>
      <c r="F14" s="19">
        <v>19</v>
      </c>
      <c r="G14" s="19">
        <v>59</v>
      </c>
      <c r="H14" s="19">
        <v>35</v>
      </c>
    </row>
    <row r="15" spans="1:8" x14ac:dyDescent="0.2">
      <c r="B15" s="18"/>
      <c r="C15" s="18" t="str">
        <f t="shared" ref="C15:E18" si="0">IF(C11="","",IF(C11=F11,"○","×"))</f>
        <v/>
      </c>
      <c r="D15" s="18" t="str">
        <f t="shared" si="0"/>
        <v/>
      </c>
      <c r="E15" s="18" t="str">
        <f t="shared" si="0"/>
        <v/>
      </c>
    </row>
    <row r="16" spans="1:8" x14ac:dyDescent="0.2">
      <c r="C16" s="18" t="str">
        <f t="shared" si="0"/>
        <v/>
      </c>
      <c r="D16" s="18" t="str">
        <f t="shared" si="0"/>
        <v/>
      </c>
      <c r="E16" s="18" t="str">
        <f t="shared" si="0"/>
        <v/>
      </c>
    </row>
    <row r="17" spans="2:10" x14ac:dyDescent="0.2">
      <c r="C17" s="18" t="str">
        <f t="shared" si="0"/>
        <v/>
      </c>
      <c r="D17" s="18" t="str">
        <f t="shared" si="0"/>
        <v/>
      </c>
      <c r="E17" s="18" t="str">
        <f t="shared" si="0"/>
        <v/>
      </c>
    </row>
    <row r="18" spans="2:10" x14ac:dyDescent="0.2">
      <c r="C18" s="18" t="str">
        <f t="shared" si="0"/>
        <v/>
      </c>
      <c r="D18" s="18" t="str">
        <f t="shared" si="0"/>
        <v/>
      </c>
      <c r="E18" s="18" t="str">
        <f t="shared" si="0"/>
        <v/>
      </c>
    </row>
    <row r="19" spans="2:10" x14ac:dyDescent="0.2">
      <c r="C19" s="20"/>
      <c r="D19" s="20"/>
      <c r="E19" s="20"/>
    </row>
    <row r="20" spans="2:10" x14ac:dyDescent="0.2">
      <c r="B20" s="2" t="s">
        <v>2</v>
      </c>
      <c r="C20" s="20"/>
      <c r="D20" s="20"/>
      <c r="E20" s="20"/>
    </row>
    <row r="21" spans="2:10" x14ac:dyDescent="0.2">
      <c r="B21" s="2" t="s">
        <v>34</v>
      </c>
      <c r="C21" s="20"/>
      <c r="D21" s="20"/>
      <c r="E21" s="20"/>
    </row>
    <row r="23" spans="2:10" ht="16.8" thickBot="1" x14ac:dyDescent="0.25">
      <c r="B23" s="3" t="s">
        <v>3</v>
      </c>
    </row>
    <row r="24" spans="2:10" x14ac:dyDescent="0.2">
      <c r="B24" s="21"/>
      <c r="C24" s="22"/>
      <c r="D24" s="22"/>
      <c r="E24" s="22"/>
      <c r="F24" s="22"/>
      <c r="G24" s="22"/>
      <c r="H24" s="22"/>
      <c r="I24" s="23"/>
    </row>
    <row r="25" spans="2:10" x14ac:dyDescent="0.2">
      <c r="B25" s="24"/>
      <c r="C25" s="25"/>
      <c r="D25" s="25"/>
      <c r="E25" s="26" t="s">
        <v>4</v>
      </c>
      <c r="F25" s="25"/>
      <c r="G25" s="25"/>
      <c r="H25" s="25"/>
      <c r="I25" s="27"/>
    </row>
    <row r="26" spans="2:10" ht="16.8" thickBot="1" x14ac:dyDescent="0.25">
      <c r="B26" s="24"/>
      <c r="C26" s="25"/>
      <c r="D26" s="25"/>
      <c r="E26" s="25"/>
      <c r="F26" s="25"/>
      <c r="G26" s="25"/>
      <c r="H26" s="25" t="s">
        <v>5</v>
      </c>
      <c r="I26" s="27"/>
    </row>
    <row r="27" spans="2:10" x14ac:dyDescent="0.2">
      <c r="B27" s="24"/>
      <c r="C27" s="53"/>
      <c r="D27" s="54" t="s">
        <v>6</v>
      </c>
      <c r="E27" s="54" t="s">
        <v>7</v>
      </c>
      <c r="F27" s="54" t="s">
        <v>8</v>
      </c>
      <c r="G27" s="55" t="s">
        <v>9</v>
      </c>
      <c r="H27" s="56" t="s">
        <v>1</v>
      </c>
      <c r="I27" s="27"/>
    </row>
    <row r="28" spans="2:10" x14ac:dyDescent="0.2">
      <c r="B28" s="24"/>
      <c r="C28" s="57" t="s">
        <v>18</v>
      </c>
      <c r="D28" s="32">
        <v>64234</v>
      </c>
      <c r="E28" s="32">
        <v>32203</v>
      </c>
      <c r="F28" s="32">
        <v>30500</v>
      </c>
      <c r="G28" s="58">
        <v>48520</v>
      </c>
      <c r="H28" s="59"/>
      <c r="I28" s="60" t="str">
        <f t="shared" ref="I28:I33" si="1">IF(H28="","",IF(H28=SUM(D28:G28),"○","×"))</f>
        <v/>
      </c>
      <c r="J28" s="61"/>
    </row>
    <row r="29" spans="2:10" x14ac:dyDescent="0.2">
      <c r="B29" s="24"/>
      <c r="C29" s="57" t="s">
        <v>19</v>
      </c>
      <c r="D29" s="32">
        <v>8549</v>
      </c>
      <c r="E29" s="32">
        <v>3930</v>
      </c>
      <c r="F29" s="32">
        <v>6895</v>
      </c>
      <c r="G29" s="58">
        <v>5426</v>
      </c>
      <c r="H29" s="59"/>
      <c r="I29" s="60" t="str">
        <f t="shared" si="1"/>
        <v/>
      </c>
      <c r="J29" s="61"/>
    </row>
    <row r="30" spans="2:10" x14ac:dyDescent="0.2">
      <c r="B30" s="24"/>
      <c r="C30" s="57" t="s">
        <v>20</v>
      </c>
      <c r="D30" s="32">
        <v>44387</v>
      </c>
      <c r="E30" s="32">
        <v>22485</v>
      </c>
      <c r="F30" s="32">
        <v>33521</v>
      </c>
      <c r="G30" s="58">
        <v>22104</v>
      </c>
      <c r="H30" s="59"/>
      <c r="I30" s="60" t="str">
        <f t="shared" si="1"/>
        <v/>
      </c>
      <c r="J30" s="61"/>
    </row>
    <row r="31" spans="2:10" x14ac:dyDescent="0.2">
      <c r="B31" s="24"/>
      <c r="C31" s="57" t="s">
        <v>21</v>
      </c>
      <c r="D31" s="32">
        <v>6890</v>
      </c>
      <c r="E31" s="32">
        <v>3147</v>
      </c>
      <c r="F31" s="32">
        <v>2867</v>
      </c>
      <c r="G31" s="58">
        <v>2593</v>
      </c>
      <c r="H31" s="59"/>
      <c r="I31" s="60" t="str">
        <f t="shared" si="1"/>
        <v/>
      </c>
      <c r="J31" s="61"/>
    </row>
    <row r="32" spans="2:10" x14ac:dyDescent="0.2">
      <c r="B32" s="24"/>
      <c r="C32" s="57" t="s">
        <v>22</v>
      </c>
      <c r="D32" s="32">
        <v>23999</v>
      </c>
      <c r="E32" s="32">
        <v>11211</v>
      </c>
      <c r="F32" s="32">
        <v>15426</v>
      </c>
      <c r="G32" s="58">
        <v>18750</v>
      </c>
      <c r="H32" s="59"/>
      <c r="I32" s="60" t="str">
        <f t="shared" si="1"/>
        <v/>
      </c>
      <c r="J32" s="61"/>
    </row>
    <row r="33" spans="2:10" ht="16.8" thickBot="1" x14ac:dyDescent="0.25">
      <c r="B33" s="24"/>
      <c r="C33" s="62" t="s">
        <v>23</v>
      </c>
      <c r="D33" s="63">
        <v>14206</v>
      </c>
      <c r="E33" s="63">
        <v>5856</v>
      </c>
      <c r="F33" s="63">
        <v>7568</v>
      </c>
      <c r="G33" s="64">
        <v>8452</v>
      </c>
      <c r="H33" s="65"/>
      <c r="I33" s="60" t="str">
        <f t="shared" si="1"/>
        <v/>
      </c>
      <c r="J33" s="61"/>
    </row>
    <row r="34" spans="2:10" x14ac:dyDescent="0.2">
      <c r="B34" s="24"/>
      <c r="C34" s="66" t="s">
        <v>1</v>
      </c>
      <c r="D34" s="67"/>
      <c r="E34" s="67"/>
      <c r="F34" s="67"/>
      <c r="G34" s="68"/>
      <c r="H34" s="36"/>
      <c r="I34" s="27"/>
    </row>
    <row r="35" spans="2:10" x14ac:dyDescent="0.2">
      <c r="B35" s="24"/>
      <c r="C35" s="57" t="s">
        <v>11</v>
      </c>
      <c r="D35" s="69"/>
      <c r="E35" s="69"/>
      <c r="F35" s="69"/>
      <c r="G35" s="70"/>
      <c r="H35" s="36"/>
      <c r="I35" s="27"/>
    </row>
    <row r="36" spans="2:10" x14ac:dyDescent="0.2">
      <c r="B36" s="24"/>
      <c r="C36" s="57" t="s">
        <v>61</v>
      </c>
      <c r="D36" s="69"/>
      <c r="E36" s="69"/>
      <c r="F36" s="69"/>
      <c r="G36" s="70"/>
      <c r="H36" s="36"/>
      <c r="I36" s="27"/>
    </row>
    <row r="37" spans="2:10" ht="16.8" thickBot="1" x14ac:dyDescent="0.25">
      <c r="B37" s="24"/>
      <c r="C37" s="62" t="s">
        <v>62</v>
      </c>
      <c r="D37" s="71"/>
      <c r="E37" s="71"/>
      <c r="F37" s="71"/>
      <c r="G37" s="72"/>
      <c r="H37" s="36"/>
      <c r="I37" s="27"/>
    </row>
    <row r="38" spans="2:10" x14ac:dyDescent="0.2">
      <c r="B38" s="24"/>
      <c r="C38" s="25"/>
      <c r="D38" s="30" t="str">
        <f>IF(D34="","",IF(D34=SUM(D28:D33),"○","×"))</f>
        <v/>
      </c>
      <c r="E38" s="30" t="str">
        <f>IF(E34="","",IF(E34=SUM(E28:E33),"○","×"))</f>
        <v/>
      </c>
      <c r="F38" s="30" t="str">
        <f>IF(F34="","",IF(F34=SUM(F28:F33),"○","×"))</f>
        <v/>
      </c>
      <c r="G38" s="30" t="str">
        <f>IF(G34="","",IF(G34=SUM(G28:G33),"○","×"))</f>
        <v/>
      </c>
      <c r="H38" s="36"/>
      <c r="I38" s="27"/>
    </row>
    <row r="39" spans="2:10" x14ac:dyDescent="0.2">
      <c r="B39" s="24"/>
      <c r="C39" s="25"/>
      <c r="D39" s="30" t="str">
        <f>IF(D35="","",IF(D35=AVERAGE(D28:D33),"○","×"))</f>
        <v/>
      </c>
      <c r="E39" s="30" t="str">
        <f>IF(E35="","",IF(E35=AVERAGE(E28:E33),"○","×"))</f>
        <v/>
      </c>
      <c r="F39" s="30" t="str">
        <f>IF(F35="","",IF(F35=AVERAGE(F28:F33),"○","×"))</f>
        <v/>
      </c>
      <c r="G39" s="30" t="str">
        <f>IF(G35="","",IF(G35=AVERAGE(G28:G33),"○","×"))</f>
        <v/>
      </c>
      <c r="H39" s="36"/>
      <c r="I39" s="27"/>
    </row>
    <row r="40" spans="2:10" x14ac:dyDescent="0.2">
      <c r="B40" s="24"/>
      <c r="C40" s="25"/>
      <c r="D40" s="30" t="str">
        <f>IF(D36="","",IF(D36=MAX(D28:D33),"○","×"))</f>
        <v/>
      </c>
      <c r="E40" s="30" t="str">
        <f>IF(E36="","",IF(E36=MAX(E28:E33),"○","×"))</f>
        <v/>
      </c>
      <c r="F40" s="30" t="str">
        <f>IF(F36="","",IF(F36=MAX(F28:F33),"○","×"))</f>
        <v/>
      </c>
      <c r="G40" s="30" t="str">
        <f>IF(G36="","",IF(G36=MAX(G28:G33),"○","×"))</f>
        <v/>
      </c>
      <c r="H40" s="36"/>
      <c r="I40" s="27"/>
    </row>
    <row r="41" spans="2:10" ht="16.8" thickBot="1" x14ac:dyDescent="0.25">
      <c r="B41" s="37"/>
      <c r="C41" s="73"/>
      <c r="D41" s="38" t="str">
        <f>IF(D37="","",IF(D37=MIN(D28:D33),"○","×"))</f>
        <v/>
      </c>
      <c r="E41" s="38" t="str">
        <f>IF(E37="","",IF(E37=MIN(E28:E33),"○","×"))</f>
        <v/>
      </c>
      <c r="F41" s="38" t="str">
        <f>IF(F37="","",IF(F37=MIN(F28:F33),"○","×"))</f>
        <v/>
      </c>
      <c r="G41" s="38" t="str">
        <f>IF(G37="","",IF(G37=MIN(G28:G33),"○","×"))</f>
        <v/>
      </c>
      <c r="H41" s="40"/>
      <c r="I41" s="42"/>
    </row>
    <row r="42" spans="2:10" x14ac:dyDescent="0.2">
      <c r="C42" s="74"/>
      <c r="D42" s="75"/>
      <c r="E42" s="75"/>
      <c r="F42" s="75"/>
      <c r="G42" s="75"/>
      <c r="H42" s="36"/>
      <c r="I42" s="45"/>
    </row>
    <row r="43" spans="2:10" x14ac:dyDescent="0.2">
      <c r="C43" s="76"/>
      <c r="D43" s="75"/>
      <c r="E43" s="75"/>
      <c r="F43" s="75"/>
      <c r="G43" s="75"/>
    </row>
    <row r="44" spans="2:10" x14ac:dyDescent="0.2">
      <c r="C44" s="76"/>
      <c r="D44" s="75"/>
      <c r="E44" s="75"/>
      <c r="F44" s="75"/>
      <c r="G44" s="75"/>
    </row>
    <row r="45" spans="2:10" x14ac:dyDescent="0.2">
      <c r="C45" s="76"/>
    </row>
    <row r="47" spans="2:10" x14ac:dyDescent="0.2">
      <c r="D47" s="75"/>
      <c r="E47" s="75"/>
      <c r="F47" s="75"/>
      <c r="G47" s="75"/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C11" sqref="C11"/>
    </sheetView>
  </sheetViews>
  <sheetFormatPr defaultColWidth="8.75" defaultRowHeight="16.2" x14ac:dyDescent="0.2"/>
  <cols>
    <col min="1" max="1" width="20.75" style="3" customWidth="1"/>
    <col min="2" max="2" width="20.4140625" style="3" customWidth="1"/>
    <col min="3" max="5" width="10.25" style="3" customWidth="1"/>
    <col min="6" max="16384" width="8.75" style="3"/>
  </cols>
  <sheetData>
    <row r="1" spans="1:7" x14ac:dyDescent="0.2">
      <c r="A1" s="2" t="s">
        <v>51</v>
      </c>
      <c r="C1" s="4"/>
      <c r="D1" s="4"/>
      <c r="E1" s="4"/>
      <c r="G1" s="3" t="str">
        <f>IF(TOP!G13="","TOPシートに名前を記入してください",TOP!G13)</f>
        <v>TOPシートに名前を記入してください</v>
      </c>
    </row>
    <row r="3" spans="1:7" x14ac:dyDescent="0.2">
      <c r="B3" s="3" t="s">
        <v>52</v>
      </c>
    </row>
    <row r="4" spans="1:7" x14ac:dyDescent="0.2">
      <c r="B4" s="3" t="s">
        <v>53</v>
      </c>
    </row>
    <row r="6" spans="1:7" ht="16.8" thickBot="1" x14ac:dyDescent="0.25">
      <c r="C6" s="3" t="s">
        <v>35</v>
      </c>
      <c r="E6" s="3" t="s">
        <v>36</v>
      </c>
    </row>
    <row r="7" spans="1:7" x14ac:dyDescent="0.2">
      <c r="B7" s="77"/>
      <c r="C7" s="78" t="s">
        <v>67</v>
      </c>
      <c r="D7" s="78" t="s">
        <v>68</v>
      </c>
      <c r="E7" s="79" t="s">
        <v>69</v>
      </c>
    </row>
    <row r="8" spans="1:7" x14ac:dyDescent="0.2">
      <c r="B8" s="80" t="s">
        <v>70</v>
      </c>
      <c r="C8" s="81">
        <v>1.5</v>
      </c>
      <c r="D8" s="81">
        <v>1.7</v>
      </c>
      <c r="E8" s="82">
        <v>3.5</v>
      </c>
    </row>
    <row r="9" spans="1:7" x14ac:dyDescent="0.2">
      <c r="B9" s="80" t="s">
        <v>71</v>
      </c>
      <c r="C9" s="81">
        <v>5</v>
      </c>
      <c r="D9" s="83" t="s">
        <v>37</v>
      </c>
      <c r="E9" s="84" t="s">
        <v>37</v>
      </c>
    </row>
    <row r="10" spans="1:7" ht="16.8" thickBot="1" x14ac:dyDescent="0.25">
      <c r="B10" s="85" t="s">
        <v>72</v>
      </c>
      <c r="C10" s="86">
        <v>1.9</v>
      </c>
      <c r="D10" s="86">
        <v>3</v>
      </c>
      <c r="E10" s="87"/>
    </row>
    <row r="11" spans="1:7" ht="16.8" thickTop="1" x14ac:dyDescent="0.2">
      <c r="A11" s="49" t="s">
        <v>38</v>
      </c>
      <c r="B11" s="88" t="s">
        <v>55</v>
      </c>
      <c r="C11" s="89"/>
      <c r="D11" s="89"/>
      <c r="E11" s="90"/>
    </row>
    <row r="12" spans="1:7" ht="16.8" thickBot="1" x14ac:dyDescent="0.25">
      <c r="A12" s="49" t="s">
        <v>39</v>
      </c>
      <c r="B12" s="91" t="s">
        <v>56</v>
      </c>
      <c r="C12" s="92"/>
      <c r="D12" s="92"/>
      <c r="E12" s="93"/>
      <c r="F12" s="3" t="s">
        <v>40</v>
      </c>
    </row>
    <row r="13" spans="1:7" x14ac:dyDescent="0.2">
      <c r="B13" s="18"/>
      <c r="C13" s="18" t="str">
        <f t="shared" ref="C13:E14" si="0">IF(C11="","",IF(C11=C15,"○","×"))</f>
        <v/>
      </c>
      <c r="D13" s="18" t="str">
        <f t="shared" si="0"/>
        <v/>
      </c>
      <c r="E13" s="18" t="str">
        <f t="shared" si="0"/>
        <v/>
      </c>
    </row>
    <row r="14" spans="1:7" x14ac:dyDescent="0.2">
      <c r="C14" s="18" t="str">
        <f t="shared" si="0"/>
        <v/>
      </c>
      <c r="D14" s="18" t="str">
        <f t="shared" si="0"/>
        <v/>
      </c>
      <c r="E14" s="18" t="str">
        <f t="shared" si="0"/>
        <v/>
      </c>
    </row>
    <row r="15" spans="1:7" x14ac:dyDescent="0.2">
      <c r="B15" s="94"/>
      <c r="C15" s="48">
        <v>3</v>
      </c>
      <c r="D15" s="48">
        <v>2</v>
      </c>
      <c r="E15" s="48">
        <v>1</v>
      </c>
    </row>
    <row r="16" spans="1:7" x14ac:dyDescent="0.2">
      <c r="A16" s="2" t="s">
        <v>2</v>
      </c>
      <c r="C16" s="48">
        <v>3</v>
      </c>
      <c r="D16" s="48">
        <v>3</v>
      </c>
      <c r="E16" s="48">
        <v>2</v>
      </c>
    </row>
    <row r="17" spans="1:8" ht="16.8" thickBot="1" x14ac:dyDescent="0.25">
      <c r="A17" s="2" t="s">
        <v>41</v>
      </c>
    </row>
    <row r="18" spans="1:8" ht="16.8" thickBot="1" x14ac:dyDescent="0.25">
      <c r="A18" s="21"/>
      <c r="B18" s="22"/>
      <c r="C18" s="22"/>
      <c r="D18" s="22"/>
      <c r="E18" s="22"/>
      <c r="F18" s="22"/>
      <c r="G18" s="23"/>
      <c r="H18" s="94"/>
    </row>
    <row r="19" spans="1:8" ht="16.8" thickBot="1" x14ac:dyDescent="0.25">
      <c r="A19" s="24"/>
      <c r="B19" s="25"/>
      <c r="C19" s="95" t="s">
        <v>42</v>
      </c>
      <c r="D19" s="25"/>
      <c r="E19" s="96" t="s">
        <v>43</v>
      </c>
      <c r="F19" s="97"/>
      <c r="G19" s="60" t="str">
        <f>IF(F19="","",IF(F19=H19,"○","×"))</f>
        <v/>
      </c>
      <c r="H19" s="98">
        <v>4</v>
      </c>
    </row>
    <row r="20" spans="1:8" ht="16.8" thickBot="1" x14ac:dyDescent="0.25">
      <c r="A20" s="24"/>
      <c r="B20" s="25"/>
      <c r="C20" s="25"/>
      <c r="D20" s="25"/>
      <c r="E20" s="25"/>
      <c r="F20" s="25"/>
      <c r="G20" s="27"/>
      <c r="H20" s="3" t="s">
        <v>54</v>
      </c>
    </row>
    <row r="21" spans="1:8" ht="16.8" thickBot="1" x14ac:dyDescent="0.25">
      <c r="A21" s="24"/>
      <c r="B21" s="99" t="s">
        <v>50</v>
      </c>
      <c r="C21" s="100" t="s">
        <v>44</v>
      </c>
      <c r="D21" s="100" t="s">
        <v>45</v>
      </c>
      <c r="E21" s="100" t="s">
        <v>46</v>
      </c>
      <c r="F21" s="101" t="s">
        <v>47</v>
      </c>
      <c r="G21" s="27"/>
    </row>
    <row r="22" spans="1:8" x14ac:dyDescent="0.2">
      <c r="A22" s="24"/>
      <c r="B22" s="53" t="s">
        <v>63</v>
      </c>
      <c r="C22" s="102">
        <v>40</v>
      </c>
      <c r="D22" s="102">
        <v>50</v>
      </c>
      <c r="E22" s="102">
        <v>50</v>
      </c>
      <c r="F22" s="103">
        <v>50</v>
      </c>
      <c r="G22" s="27"/>
    </row>
    <row r="23" spans="1:8" x14ac:dyDescent="0.2">
      <c r="A23" s="24"/>
      <c r="B23" s="57" t="s">
        <v>64</v>
      </c>
      <c r="C23" s="32">
        <v>50</v>
      </c>
      <c r="D23" s="32">
        <v>80</v>
      </c>
      <c r="E23" s="32">
        <v>60</v>
      </c>
      <c r="F23" s="58">
        <v>80</v>
      </c>
      <c r="G23" s="27"/>
    </row>
    <row r="24" spans="1:8" x14ac:dyDescent="0.2">
      <c r="A24" s="24"/>
      <c r="B24" s="57" t="s">
        <v>65</v>
      </c>
      <c r="C24" s="32" t="s">
        <v>48</v>
      </c>
      <c r="D24" s="32" t="s">
        <v>48</v>
      </c>
      <c r="E24" s="32">
        <v>80</v>
      </c>
      <c r="F24" s="58">
        <v>90</v>
      </c>
      <c r="G24" s="27"/>
    </row>
    <row r="25" spans="1:8" x14ac:dyDescent="0.2">
      <c r="A25" s="24"/>
      <c r="B25" s="57" t="s">
        <v>66</v>
      </c>
      <c r="C25" s="32">
        <v>100</v>
      </c>
      <c r="D25" s="32" t="s">
        <v>48</v>
      </c>
      <c r="E25" s="32">
        <v>40</v>
      </c>
      <c r="F25" s="58">
        <v>50</v>
      </c>
      <c r="G25" s="27"/>
    </row>
    <row r="26" spans="1:8" ht="16.8" thickBot="1" x14ac:dyDescent="0.25">
      <c r="A26" s="24"/>
      <c r="B26" s="62"/>
      <c r="C26" s="63"/>
      <c r="D26" s="63"/>
      <c r="E26" s="63"/>
      <c r="F26" s="64"/>
      <c r="G26" s="27"/>
    </row>
    <row r="27" spans="1:8" ht="16.8" thickBot="1" x14ac:dyDescent="0.25">
      <c r="A27" s="24"/>
      <c r="B27" s="104" t="s">
        <v>49</v>
      </c>
      <c r="C27" s="105"/>
      <c r="D27" s="105"/>
      <c r="E27" s="105"/>
      <c r="F27" s="106"/>
      <c r="G27" s="107"/>
    </row>
    <row r="28" spans="1:8" x14ac:dyDescent="0.2">
      <c r="A28" s="24"/>
      <c r="B28" s="25"/>
      <c r="C28" s="30" t="str">
        <f>IF(C27="","",IF(C27=C29,"○","×"))</f>
        <v/>
      </c>
      <c r="D28" s="30" t="str">
        <f>IF(D27="","",IF(D27=D29,"○","×"))</f>
        <v/>
      </c>
      <c r="E28" s="30" t="str">
        <f>IF(E27="","",IF(E27=E29,"○","×"))</f>
        <v/>
      </c>
      <c r="F28" s="30" t="str">
        <f>IF(F27="","",IF(F27=F29,"○","×"))</f>
        <v/>
      </c>
      <c r="G28" s="107"/>
    </row>
    <row r="29" spans="1:8" ht="16.8" thickBot="1" x14ac:dyDescent="0.25">
      <c r="A29" s="37"/>
      <c r="B29" s="38"/>
      <c r="C29" s="39">
        <v>3</v>
      </c>
      <c r="D29" s="39">
        <v>2</v>
      </c>
      <c r="E29" s="39">
        <v>4</v>
      </c>
      <c r="F29" s="39">
        <v>4</v>
      </c>
      <c r="G29" s="108"/>
    </row>
    <row r="30" spans="1:8" x14ac:dyDescent="0.2">
      <c r="B30" s="43"/>
      <c r="C30" s="44"/>
      <c r="D30" s="44"/>
      <c r="E30" s="44"/>
      <c r="F30" s="44"/>
      <c r="G30" s="36"/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46062-9AEC-43EA-B9C2-EA08ED2880CF}">
  <dimension ref="A1:L28"/>
  <sheetViews>
    <sheetView workbookViewId="0">
      <selection activeCell="B22" sqref="B22"/>
    </sheetView>
  </sheetViews>
  <sheetFormatPr defaultColWidth="8.75" defaultRowHeight="16.2" x14ac:dyDescent="0.2"/>
  <cols>
    <col min="1" max="1" width="5.75" style="3" customWidth="1"/>
    <col min="2" max="7" width="8.75" style="3" customWidth="1"/>
    <col min="8" max="8" width="8.58203125" style="3" customWidth="1"/>
    <col min="9" max="16384" width="8.75" style="3"/>
  </cols>
  <sheetData>
    <row r="1" spans="2:12" x14ac:dyDescent="0.2">
      <c r="B1" s="3" t="s">
        <v>98</v>
      </c>
      <c r="I1" s="3" t="str">
        <f>IF(TOP!G13="","TOPシートに名前を記入してください",TOP!G13)</f>
        <v>TOPシートに名前を記入してください</v>
      </c>
    </row>
    <row r="2" spans="2:12" ht="19.2" x14ac:dyDescent="0.25">
      <c r="B2" s="152"/>
    </row>
    <row r="3" spans="2:12" x14ac:dyDescent="0.2">
      <c r="B3" s="2" t="s">
        <v>97</v>
      </c>
      <c r="H3" s="3" t="s">
        <v>96</v>
      </c>
      <c r="L3" s="3" t="s">
        <v>95</v>
      </c>
    </row>
    <row r="4" spans="2:12" x14ac:dyDescent="0.2">
      <c r="C4" s="3" t="s">
        <v>94</v>
      </c>
    </row>
    <row r="5" spans="2:12" x14ac:dyDescent="0.2">
      <c r="C5" s="151" t="s">
        <v>93</v>
      </c>
      <c r="D5" s="151" t="s">
        <v>90</v>
      </c>
      <c r="E5" s="151" t="s">
        <v>89</v>
      </c>
      <c r="F5" s="151" t="s">
        <v>88</v>
      </c>
    </row>
    <row r="6" spans="2:12" x14ac:dyDescent="0.2">
      <c r="C6" s="149" t="s">
        <v>87</v>
      </c>
      <c r="D6" s="148">
        <v>63</v>
      </c>
      <c r="E6" s="148">
        <v>12</v>
      </c>
      <c r="F6" s="148">
        <f>D6*E6</f>
        <v>756</v>
      </c>
    </row>
    <row r="7" spans="2:12" x14ac:dyDescent="0.2">
      <c r="C7" s="149" t="s">
        <v>86</v>
      </c>
      <c r="D7" s="148">
        <v>57</v>
      </c>
      <c r="E7" s="148">
        <v>15</v>
      </c>
      <c r="F7" s="148">
        <f>D7*E7</f>
        <v>855</v>
      </c>
      <c r="I7" s="109" t="s">
        <v>83</v>
      </c>
      <c r="K7" s="150" t="s">
        <v>83</v>
      </c>
    </row>
    <row r="8" spans="2:12" x14ac:dyDescent="0.2">
      <c r="C8" s="149" t="s">
        <v>85</v>
      </c>
      <c r="D8" s="148">
        <v>96</v>
      </c>
      <c r="E8" s="148">
        <v>0</v>
      </c>
      <c r="F8" s="148">
        <f>D8*E8</f>
        <v>0</v>
      </c>
    </row>
    <row r="9" spans="2:12" x14ac:dyDescent="0.2">
      <c r="C9" s="149" t="s">
        <v>84</v>
      </c>
      <c r="D9" s="148"/>
      <c r="E9" s="148">
        <f>E6+E7</f>
        <v>27</v>
      </c>
      <c r="F9" s="148">
        <f>F6+F7+F8</f>
        <v>1611</v>
      </c>
    </row>
    <row r="10" spans="2:12" ht="16.8" thickBot="1" x14ac:dyDescent="0.25">
      <c r="C10" s="4" t="s">
        <v>12</v>
      </c>
      <c r="D10" s="4"/>
      <c r="E10" s="4"/>
      <c r="F10" s="4"/>
      <c r="H10" s="109" t="s">
        <v>92</v>
      </c>
    </row>
    <row r="11" spans="2:12" ht="16.8" thickTop="1" x14ac:dyDescent="0.2">
      <c r="C11" s="147" t="s">
        <v>91</v>
      </c>
      <c r="D11" s="146" t="s">
        <v>90</v>
      </c>
      <c r="E11" s="145" t="s">
        <v>89</v>
      </c>
      <c r="F11" s="144" t="s">
        <v>88</v>
      </c>
    </row>
    <row r="12" spans="2:12" x14ac:dyDescent="0.2">
      <c r="C12" s="143" t="s">
        <v>87</v>
      </c>
      <c r="D12" s="142">
        <v>63</v>
      </c>
      <c r="E12" s="141">
        <v>12</v>
      </c>
      <c r="F12" s="140">
        <f>D12*E12</f>
        <v>756</v>
      </c>
    </row>
    <row r="13" spans="2:12" x14ac:dyDescent="0.2">
      <c r="C13" s="143" t="s">
        <v>86</v>
      </c>
      <c r="D13" s="142">
        <v>57</v>
      </c>
      <c r="E13" s="141">
        <v>15</v>
      </c>
      <c r="F13" s="140">
        <f>D13*E13</f>
        <v>855</v>
      </c>
    </row>
    <row r="14" spans="2:12" ht="16.8" thickBot="1" x14ac:dyDescent="0.25">
      <c r="C14" s="139" t="s">
        <v>85</v>
      </c>
      <c r="D14" s="138">
        <v>96</v>
      </c>
      <c r="E14" s="137">
        <v>0</v>
      </c>
      <c r="F14" s="136">
        <f>D14*E14</f>
        <v>0</v>
      </c>
    </row>
    <row r="15" spans="2:12" ht="17.399999999999999" thickTop="1" thickBot="1" x14ac:dyDescent="0.25">
      <c r="C15" s="135" t="s">
        <v>84</v>
      </c>
      <c r="D15" s="134"/>
      <c r="E15" s="133">
        <f>E12+E13</f>
        <v>27</v>
      </c>
      <c r="F15" s="132">
        <f>F12+F13+F14</f>
        <v>1611</v>
      </c>
      <c r="I15" s="109" t="s">
        <v>83</v>
      </c>
      <c r="L15" s="109" t="s">
        <v>83</v>
      </c>
    </row>
    <row r="16" spans="2:12" ht="16.8" thickTop="1" x14ac:dyDescent="0.2"/>
    <row r="17" spans="1:8" x14ac:dyDescent="0.2">
      <c r="A17" s="2" t="s">
        <v>2</v>
      </c>
      <c r="B17" s="2"/>
      <c r="D17" s="123"/>
      <c r="E17" s="123"/>
      <c r="F17" s="123"/>
      <c r="G17" s="131"/>
    </row>
    <row r="18" spans="1:8" x14ac:dyDescent="0.2">
      <c r="B18" s="2" t="s">
        <v>82</v>
      </c>
      <c r="D18" s="123"/>
      <c r="E18" s="123"/>
      <c r="F18" s="123"/>
      <c r="G18" s="131"/>
    </row>
    <row r="19" spans="1:8" x14ac:dyDescent="0.2">
      <c r="B19" s="2" t="s">
        <v>81</v>
      </c>
      <c r="D19" s="123"/>
      <c r="E19" s="123"/>
      <c r="F19" s="123"/>
      <c r="G19" s="131"/>
    </row>
    <row r="20" spans="1:8" x14ac:dyDescent="0.2">
      <c r="B20" s="2"/>
      <c r="D20" s="123"/>
      <c r="E20" s="123"/>
      <c r="F20" s="123"/>
      <c r="G20" s="131"/>
    </row>
    <row r="21" spans="1:8" ht="16.8" thickBot="1" x14ac:dyDescent="0.25">
      <c r="B21" s="3" t="s">
        <v>3</v>
      </c>
    </row>
    <row r="22" spans="1:8" ht="16.8" thickBot="1" x14ac:dyDescent="0.25">
      <c r="B22" s="130"/>
      <c r="C22" s="129"/>
      <c r="D22" s="129"/>
      <c r="E22" s="128"/>
      <c r="G22" s="20" t="s">
        <v>80</v>
      </c>
    </row>
    <row r="23" spans="1:8" ht="17.399999999999999" thickTop="1" thickBot="1" x14ac:dyDescent="0.25">
      <c r="B23" s="120"/>
      <c r="C23" s="123" t="s">
        <v>79</v>
      </c>
      <c r="D23" s="118">
        <v>2500</v>
      </c>
      <c r="E23" s="117"/>
      <c r="G23" s="127" t="s">
        <v>79</v>
      </c>
      <c r="H23" s="126">
        <v>2500</v>
      </c>
    </row>
    <row r="24" spans="1:8" ht="16.8" thickBot="1" x14ac:dyDescent="0.25">
      <c r="B24" s="120"/>
      <c r="C24" s="123" t="s">
        <v>78</v>
      </c>
      <c r="D24" s="118">
        <v>3800</v>
      </c>
      <c r="E24" s="117"/>
      <c r="G24" s="125" t="s">
        <v>78</v>
      </c>
      <c r="H24" s="124">
        <v>3800</v>
      </c>
    </row>
    <row r="25" spans="1:8" ht="16.8" thickBot="1" x14ac:dyDescent="0.25">
      <c r="B25" s="120"/>
      <c r="C25" s="123" t="s">
        <v>77</v>
      </c>
      <c r="D25" s="118">
        <v>300</v>
      </c>
      <c r="E25" s="117"/>
      <c r="G25" s="125" t="s">
        <v>77</v>
      </c>
      <c r="H25" s="124">
        <v>300</v>
      </c>
    </row>
    <row r="26" spans="1:8" ht="16.8" thickBot="1" x14ac:dyDescent="0.25">
      <c r="B26" s="120"/>
      <c r="C26" s="123"/>
      <c r="D26" s="118"/>
      <c r="E26" s="117"/>
      <c r="G26" s="122"/>
      <c r="H26" s="121"/>
    </row>
    <row r="27" spans="1:8" ht="17.399999999999999" thickTop="1" thickBot="1" x14ac:dyDescent="0.25">
      <c r="B27" s="120"/>
      <c r="C27" s="119" t="s">
        <v>76</v>
      </c>
      <c r="D27" s="118"/>
      <c r="E27" s="117"/>
      <c r="G27" s="116" t="s">
        <v>76</v>
      </c>
      <c r="H27" s="115">
        <f>SUM(H23:H25)</f>
        <v>6600</v>
      </c>
    </row>
    <row r="28" spans="1:8" ht="17.399999999999999" thickTop="1" thickBot="1" x14ac:dyDescent="0.25">
      <c r="B28" s="114"/>
      <c r="C28" s="113"/>
      <c r="D28" s="113"/>
      <c r="E28" s="112"/>
    </row>
  </sheetData>
  <phoneticPr fontId="4"/>
  <pageMargins left="0.75" right="0.75" top="1" bottom="1" header="0.51200000000000001" footer="0.51200000000000001"/>
  <pageSetup paperSize="9" orientation="portrait" horizontalDpi="720" verticalDpi="72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A6A5-8FD8-481E-A75A-68783CC1F8C1}">
  <dimension ref="B1:H12"/>
  <sheetViews>
    <sheetView workbookViewId="0">
      <selection activeCell="F3" sqref="F3"/>
    </sheetView>
  </sheetViews>
  <sheetFormatPr defaultColWidth="8.75" defaultRowHeight="16.2" x14ac:dyDescent="0.2"/>
  <cols>
    <col min="1" max="1" width="4.08203125" style="3" customWidth="1"/>
    <col min="2" max="2" width="12.9140625" style="3" customWidth="1"/>
    <col min="3" max="7" width="12.25" style="3" customWidth="1"/>
    <col min="8" max="8" width="11.08203125" style="3" customWidth="1"/>
    <col min="9" max="9" width="12.4140625" style="3" customWidth="1"/>
    <col min="10" max="16384" width="8.75" style="3"/>
  </cols>
  <sheetData>
    <row r="1" spans="2:8" x14ac:dyDescent="0.2">
      <c r="B1" s="3" t="s">
        <v>112</v>
      </c>
      <c r="G1" s="3" t="str">
        <f>IF(TOP!G13="","TOPシートに名前を記入してください",TOP!G13)</f>
        <v>TOPシートに名前を記入してください</v>
      </c>
    </row>
    <row r="3" spans="2:8" x14ac:dyDescent="0.2">
      <c r="B3" s="2" t="s">
        <v>111</v>
      </c>
      <c r="F3" s="165" t="s">
        <v>110</v>
      </c>
      <c r="H3" s="154"/>
    </row>
    <row r="4" spans="2:8" x14ac:dyDescent="0.2">
      <c r="E4" s="153" t="s">
        <v>100</v>
      </c>
      <c r="F4" s="166" t="s">
        <v>110</v>
      </c>
    </row>
    <row r="5" spans="2:8" x14ac:dyDescent="0.2">
      <c r="B5" s="2" t="s">
        <v>109</v>
      </c>
      <c r="F5" s="165" t="s">
        <v>108</v>
      </c>
      <c r="H5" s="164"/>
    </row>
    <row r="6" spans="2:8" x14ac:dyDescent="0.2">
      <c r="E6" s="153" t="s">
        <v>100</v>
      </c>
      <c r="F6" s="163" t="s">
        <v>107</v>
      </c>
    </row>
    <row r="7" spans="2:8" x14ac:dyDescent="0.2">
      <c r="B7" s="2" t="s">
        <v>106</v>
      </c>
      <c r="F7" s="162" t="s">
        <v>105</v>
      </c>
      <c r="H7" s="161"/>
    </row>
    <row r="8" spans="2:8" x14ac:dyDescent="0.2">
      <c r="E8" s="153" t="s">
        <v>100</v>
      </c>
      <c r="F8" s="160" t="s">
        <v>105</v>
      </c>
    </row>
    <row r="9" spans="2:8" x14ac:dyDescent="0.2">
      <c r="B9" s="3" t="s">
        <v>104</v>
      </c>
      <c r="F9" s="159" t="s">
        <v>103</v>
      </c>
      <c r="G9" s="158"/>
      <c r="H9" s="157"/>
    </row>
    <row r="10" spans="2:8" x14ac:dyDescent="0.2">
      <c r="E10" s="153" t="s">
        <v>100</v>
      </c>
      <c r="F10" s="240" t="s">
        <v>102</v>
      </c>
      <c r="G10" s="241"/>
    </row>
    <row r="11" spans="2:8" x14ac:dyDescent="0.2">
      <c r="B11" s="3" t="s">
        <v>101</v>
      </c>
      <c r="F11" s="156"/>
      <c r="G11" s="155" t="s">
        <v>99</v>
      </c>
      <c r="H11" s="154"/>
    </row>
    <row r="12" spans="2:8" x14ac:dyDescent="0.2">
      <c r="E12" s="153" t="s">
        <v>100</v>
      </c>
      <c r="F12" s="242" t="s">
        <v>99</v>
      </c>
      <c r="G12" s="243"/>
    </row>
  </sheetData>
  <mergeCells count="2">
    <mergeCell ref="F10:G10"/>
    <mergeCell ref="F12:G12"/>
  </mergeCells>
  <phoneticPr fontId="4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05BA-0D09-441F-A399-F8DCF2FF72E6}">
  <dimension ref="B1:K21"/>
  <sheetViews>
    <sheetView workbookViewId="0">
      <selection activeCell="C15" sqref="C15:J15"/>
    </sheetView>
  </sheetViews>
  <sheetFormatPr defaultColWidth="6.75" defaultRowHeight="13.2" x14ac:dyDescent="0.2"/>
  <cols>
    <col min="1" max="2" width="3.75" style="167" customWidth="1"/>
    <col min="3" max="3" width="11.25" style="167" customWidth="1"/>
    <col min="4" max="16384" width="6.75" style="167"/>
  </cols>
  <sheetData>
    <row r="1" spans="2:11" x14ac:dyDescent="0.2">
      <c r="C1" s="167" t="s">
        <v>128</v>
      </c>
      <c r="K1" s="167" t="str">
        <f>IF(TOP!G13="","TOPシートに名前を記入してください",TOP!G13)</f>
        <v>TOPシートに名前を記入してください</v>
      </c>
    </row>
    <row r="3" spans="2:11" x14ac:dyDescent="0.2">
      <c r="C3" s="167" t="s">
        <v>127</v>
      </c>
      <c r="F3" s="207"/>
      <c r="G3" s="206"/>
    </row>
    <row r="4" spans="2:11" x14ac:dyDescent="0.2">
      <c r="H4" s="206"/>
      <c r="I4" s="206"/>
      <c r="J4" s="206"/>
    </row>
    <row r="5" spans="2:11" ht="13.8" thickBot="1" x14ac:dyDescent="0.25">
      <c r="C5" s="167" t="s">
        <v>125</v>
      </c>
      <c r="I5" s="205"/>
    </row>
    <row r="6" spans="2:11" ht="16.2" x14ac:dyDescent="0.2">
      <c r="C6" s="204" t="s">
        <v>126</v>
      </c>
      <c r="D6" s="203" t="s">
        <v>124</v>
      </c>
      <c r="E6" s="203" t="s">
        <v>123</v>
      </c>
      <c r="F6" s="203" t="s">
        <v>122</v>
      </c>
      <c r="G6" s="203" t="s">
        <v>121</v>
      </c>
      <c r="H6" s="203" t="s">
        <v>120</v>
      </c>
      <c r="I6" s="202" t="s">
        <v>119</v>
      </c>
      <c r="J6" s="201" t="s">
        <v>118</v>
      </c>
    </row>
    <row r="7" spans="2:11" x14ac:dyDescent="0.2">
      <c r="C7" s="200" t="s">
        <v>117</v>
      </c>
      <c r="D7" s="199">
        <v>6500</v>
      </c>
      <c r="E7" s="199">
        <v>54800</v>
      </c>
      <c r="F7" s="199">
        <v>57900</v>
      </c>
      <c r="G7" s="199">
        <v>62000</v>
      </c>
      <c r="H7" s="199">
        <v>61000</v>
      </c>
      <c r="I7" s="198">
        <v>68500</v>
      </c>
      <c r="J7" s="197">
        <v>310700</v>
      </c>
    </row>
    <row r="8" spans="2:11" x14ac:dyDescent="0.2">
      <c r="C8" s="196" t="s">
        <v>116</v>
      </c>
      <c r="D8" s="195">
        <v>85750</v>
      </c>
      <c r="E8" s="195">
        <v>60900</v>
      </c>
      <c r="F8" s="195">
        <v>59800</v>
      </c>
      <c r="G8" s="195">
        <v>55000</v>
      </c>
      <c r="H8" s="195">
        <v>62000</v>
      </c>
      <c r="I8" s="194">
        <v>60000</v>
      </c>
      <c r="J8" s="193">
        <v>383450</v>
      </c>
    </row>
    <row r="9" spans="2:11" x14ac:dyDescent="0.2">
      <c r="C9" s="196" t="s">
        <v>115</v>
      </c>
      <c r="D9" s="195">
        <v>85300</v>
      </c>
      <c r="E9" s="195">
        <v>91200</v>
      </c>
      <c r="F9" s="195">
        <v>79600</v>
      </c>
      <c r="G9" s="195">
        <v>79000</v>
      </c>
      <c r="H9" s="195">
        <v>75000</v>
      </c>
      <c r="I9" s="194">
        <v>80000</v>
      </c>
      <c r="J9" s="193">
        <v>490100</v>
      </c>
    </row>
    <row r="10" spans="2:11" x14ac:dyDescent="0.2">
      <c r="C10" s="196" t="s">
        <v>114</v>
      </c>
      <c r="D10" s="195">
        <v>53000</v>
      </c>
      <c r="E10" s="195">
        <v>50000</v>
      </c>
      <c r="F10" s="195">
        <v>54000</v>
      </c>
      <c r="G10" s="195">
        <v>56000</v>
      </c>
      <c r="H10" s="195">
        <v>57500</v>
      </c>
      <c r="I10" s="194">
        <v>56000</v>
      </c>
      <c r="J10" s="193">
        <v>326500</v>
      </c>
    </row>
    <row r="11" spans="2:11" ht="13.8" thickBot="1" x14ac:dyDescent="0.25">
      <c r="C11" s="192" t="s">
        <v>113</v>
      </c>
      <c r="D11" s="191">
        <v>59800</v>
      </c>
      <c r="E11" s="191">
        <v>55000</v>
      </c>
      <c r="F11" s="191">
        <v>65000</v>
      </c>
      <c r="G11" s="191">
        <v>54800</v>
      </c>
      <c r="H11" s="191">
        <v>57900</v>
      </c>
      <c r="I11" s="190">
        <v>68500</v>
      </c>
      <c r="J11" s="189">
        <v>310700</v>
      </c>
    </row>
    <row r="13" spans="2:11" ht="13.8" thickBot="1" x14ac:dyDescent="0.25">
      <c r="B13" s="167" t="s">
        <v>3</v>
      </c>
    </row>
    <row r="14" spans="2:11" ht="13.8" thickBot="1" x14ac:dyDescent="0.25">
      <c r="B14" s="188"/>
      <c r="C14" s="187" t="s">
        <v>125</v>
      </c>
      <c r="D14" s="186"/>
      <c r="E14" s="186"/>
      <c r="F14" s="186"/>
      <c r="G14" s="186"/>
      <c r="H14" s="186"/>
      <c r="I14" s="186"/>
      <c r="J14" s="186"/>
      <c r="K14" s="185"/>
    </row>
    <row r="15" spans="2:11" x14ac:dyDescent="0.2">
      <c r="B15" s="175"/>
      <c r="C15" s="184" t="s">
        <v>13</v>
      </c>
      <c r="D15" s="183" t="s">
        <v>124</v>
      </c>
      <c r="E15" s="183" t="s">
        <v>123</v>
      </c>
      <c r="F15" s="183" t="s">
        <v>122</v>
      </c>
      <c r="G15" s="183" t="s">
        <v>121</v>
      </c>
      <c r="H15" s="183" t="s">
        <v>120</v>
      </c>
      <c r="I15" s="183" t="s">
        <v>119</v>
      </c>
      <c r="J15" s="182" t="s">
        <v>118</v>
      </c>
      <c r="K15" s="171"/>
    </row>
    <row r="16" spans="2:11" x14ac:dyDescent="0.2">
      <c r="B16" s="175"/>
      <c r="C16" s="181" t="s">
        <v>117</v>
      </c>
      <c r="D16" s="180">
        <v>6500</v>
      </c>
      <c r="E16" s="180">
        <v>54800</v>
      </c>
      <c r="F16" s="180">
        <v>57900</v>
      </c>
      <c r="G16" s="180">
        <v>62000</v>
      </c>
      <c r="H16" s="180">
        <v>61000</v>
      </c>
      <c r="I16" s="180">
        <v>68500</v>
      </c>
      <c r="J16" s="179">
        <v>310700</v>
      </c>
      <c r="K16" s="171"/>
    </row>
    <row r="17" spans="2:11" x14ac:dyDescent="0.2">
      <c r="B17" s="175"/>
      <c r="C17" s="178" t="s">
        <v>116</v>
      </c>
      <c r="D17" s="177">
        <v>85750</v>
      </c>
      <c r="E17" s="177">
        <v>60900</v>
      </c>
      <c r="F17" s="177">
        <v>59800</v>
      </c>
      <c r="G17" s="177">
        <v>55000</v>
      </c>
      <c r="H17" s="177">
        <v>62000</v>
      </c>
      <c r="I17" s="177">
        <v>60000</v>
      </c>
      <c r="J17" s="176">
        <v>383450</v>
      </c>
      <c r="K17" s="171"/>
    </row>
    <row r="18" spans="2:11" x14ac:dyDescent="0.2">
      <c r="B18" s="175"/>
      <c r="C18" s="178" t="s">
        <v>115</v>
      </c>
      <c r="D18" s="177">
        <v>85300</v>
      </c>
      <c r="E18" s="177">
        <v>91200</v>
      </c>
      <c r="F18" s="177">
        <v>79600</v>
      </c>
      <c r="G18" s="177">
        <v>79000</v>
      </c>
      <c r="H18" s="177">
        <v>75000</v>
      </c>
      <c r="I18" s="177">
        <v>80000</v>
      </c>
      <c r="J18" s="176">
        <v>490100</v>
      </c>
      <c r="K18" s="171"/>
    </row>
    <row r="19" spans="2:11" x14ac:dyDescent="0.2">
      <c r="B19" s="175"/>
      <c r="C19" s="178" t="s">
        <v>114</v>
      </c>
      <c r="D19" s="177">
        <v>53000</v>
      </c>
      <c r="E19" s="177">
        <v>50000</v>
      </c>
      <c r="F19" s="177">
        <v>54000</v>
      </c>
      <c r="G19" s="177">
        <v>56000</v>
      </c>
      <c r="H19" s="177">
        <v>57500</v>
      </c>
      <c r="I19" s="177">
        <v>56000</v>
      </c>
      <c r="J19" s="176">
        <v>326500</v>
      </c>
      <c r="K19" s="171"/>
    </row>
    <row r="20" spans="2:11" ht="13.8" thickBot="1" x14ac:dyDescent="0.25">
      <c r="B20" s="175"/>
      <c r="C20" s="174" t="s">
        <v>113</v>
      </c>
      <c r="D20" s="173">
        <v>59800</v>
      </c>
      <c r="E20" s="173">
        <v>55000</v>
      </c>
      <c r="F20" s="173">
        <v>65000</v>
      </c>
      <c r="G20" s="173">
        <v>54800</v>
      </c>
      <c r="H20" s="173">
        <v>57900</v>
      </c>
      <c r="I20" s="173">
        <v>68500</v>
      </c>
      <c r="J20" s="172">
        <v>310700</v>
      </c>
      <c r="K20" s="171"/>
    </row>
    <row r="21" spans="2:11" ht="13.8" thickBot="1" x14ac:dyDescent="0.25">
      <c r="B21" s="170"/>
      <c r="C21" s="169"/>
      <c r="D21" s="169"/>
      <c r="E21" s="169"/>
      <c r="F21" s="169"/>
      <c r="G21" s="169"/>
      <c r="H21" s="169"/>
      <c r="I21" s="169"/>
      <c r="J21" s="169"/>
      <c r="K21" s="168"/>
    </row>
  </sheetData>
  <phoneticPr fontId="4"/>
  <pageMargins left="0.75" right="0.75" top="1" bottom="1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1DB4-3E63-44F4-A121-02A09F8F6B83}">
  <dimension ref="A1:L19"/>
  <sheetViews>
    <sheetView workbookViewId="0">
      <selection activeCell="C12" sqref="C12"/>
    </sheetView>
  </sheetViews>
  <sheetFormatPr defaultColWidth="6.75" defaultRowHeight="13.2" x14ac:dyDescent="0.2"/>
  <cols>
    <col min="1" max="2" width="3.75" style="167" customWidth="1"/>
    <col min="3" max="3" width="12" style="167" customWidth="1"/>
    <col min="4" max="6" width="6.75" style="167" customWidth="1"/>
    <col min="7" max="7" width="6.25" style="167" customWidth="1"/>
    <col min="8" max="8" width="4.25" style="167" customWidth="1"/>
    <col min="9" max="16384" width="6.75" style="167"/>
  </cols>
  <sheetData>
    <row r="1" spans="1:12" x14ac:dyDescent="0.2">
      <c r="A1" s="167" t="s">
        <v>141</v>
      </c>
      <c r="L1" s="167" t="str">
        <f>IF(TOP!G13="","TOPシートに名前を記入してください",TOP!G13)</f>
        <v>TOPシートに名前を記入してください</v>
      </c>
    </row>
    <row r="3" spans="1:12" x14ac:dyDescent="0.2">
      <c r="B3" s="167" t="s">
        <v>140</v>
      </c>
      <c r="G3" s="206"/>
      <c r="H3" s="214"/>
    </row>
    <row r="4" spans="1:12" x14ac:dyDescent="0.2">
      <c r="C4" s="214" t="s">
        <v>139</v>
      </c>
      <c r="F4" s="207"/>
      <c r="G4" s="206"/>
      <c r="I4" s="215" t="s">
        <v>138</v>
      </c>
    </row>
    <row r="5" spans="1:12" x14ac:dyDescent="0.2">
      <c r="C5" s="205"/>
      <c r="D5" s="214"/>
      <c r="F5" s="207"/>
      <c r="G5" s="206"/>
    </row>
    <row r="6" spans="1:12" x14ac:dyDescent="0.2">
      <c r="B6" s="167" t="s">
        <v>137</v>
      </c>
      <c r="F6" s="207"/>
      <c r="G6" s="206"/>
    </row>
    <row r="7" spans="1:12" x14ac:dyDescent="0.2">
      <c r="C7" s="167" t="s">
        <v>136</v>
      </c>
      <c r="F7" s="207"/>
      <c r="G7" s="206"/>
    </row>
    <row r="8" spans="1:12" x14ac:dyDescent="0.2">
      <c r="C8" s="205"/>
      <c r="F8" s="207"/>
      <c r="G8" s="206"/>
    </row>
    <row r="9" spans="1:12" x14ac:dyDescent="0.2">
      <c r="F9" s="207"/>
      <c r="G9" s="206"/>
    </row>
    <row r="10" spans="1:12" x14ac:dyDescent="0.2">
      <c r="C10" s="205"/>
      <c r="F10" s="207"/>
      <c r="G10" s="206"/>
    </row>
    <row r="11" spans="1:12" ht="13.8" thickBot="1" x14ac:dyDescent="0.25">
      <c r="C11" s="214" t="s">
        <v>135</v>
      </c>
      <c r="D11" s="213"/>
      <c r="E11" s="213"/>
      <c r="F11" s="213"/>
      <c r="G11" s="213"/>
      <c r="H11" s="213"/>
    </row>
    <row r="12" spans="1:12" x14ac:dyDescent="0.2">
      <c r="C12" s="212" t="s">
        <v>13</v>
      </c>
      <c r="D12" s="211" t="s">
        <v>134</v>
      </c>
      <c r="E12" s="211" t="s">
        <v>133</v>
      </c>
      <c r="F12" s="211" t="s">
        <v>132</v>
      </c>
      <c r="G12" s="211" t="s">
        <v>131</v>
      </c>
      <c r="H12" s="211" t="s">
        <v>130</v>
      </c>
    </row>
    <row r="13" spans="1:12" x14ac:dyDescent="0.2">
      <c r="C13" s="210" t="s">
        <v>117</v>
      </c>
      <c r="D13" s="199">
        <v>6500</v>
      </c>
      <c r="E13" s="199">
        <v>54800</v>
      </c>
      <c r="F13" s="199">
        <v>57900</v>
      </c>
      <c r="G13" s="199">
        <v>62000</v>
      </c>
      <c r="H13" s="199">
        <v>61000</v>
      </c>
    </row>
    <row r="14" spans="1:12" x14ac:dyDescent="0.2">
      <c r="C14" s="209" t="s">
        <v>116</v>
      </c>
      <c r="D14" s="195">
        <v>85750</v>
      </c>
      <c r="E14" s="195">
        <v>60900</v>
      </c>
      <c r="F14" s="195">
        <v>59800</v>
      </c>
      <c r="G14" s="195">
        <v>55000</v>
      </c>
      <c r="H14" s="195">
        <v>62000</v>
      </c>
    </row>
    <row r="15" spans="1:12" x14ac:dyDescent="0.2">
      <c r="C15" s="209" t="s">
        <v>115</v>
      </c>
      <c r="D15" s="195">
        <v>85300</v>
      </c>
      <c r="E15" s="195">
        <v>91200</v>
      </c>
      <c r="F15" s="195">
        <v>79600</v>
      </c>
      <c r="G15" s="195">
        <v>79000</v>
      </c>
      <c r="H15" s="195">
        <v>75000</v>
      </c>
    </row>
    <row r="16" spans="1:12" x14ac:dyDescent="0.2">
      <c r="C16" s="209" t="s">
        <v>114</v>
      </c>
      <c r="D16" s="195">
        <v>53000</v>
      </c>
      <c r="E16" s="195">
        <v>50000</v>
      </c>
      <c r="F16" s="195">
        <v>54000</v>
      </c>
      <c r="G16" s="195">
        <v>56000</v>
      </c>
      <c r="H16" s="195">
        <v>57500</v>
      </c>
    </row>
    <row r="17" spans="3:8" ht="13.8" thickBot="1" x14ac:dyDescent="0.25">
      <c r="C17" s="208" t="s">
        <v>113</v>
      </c>
      <c r="D17" s="191">
        <v>59800</v>
      </c>
      <c r="E17" s="191">
        <v>55000</v>
      </c>
      <c r="F17" s="191">
        <v>65000</v>
      </c>
      <c r="G17" s="191">
        <v>54800</v>
      </c>
      <c r="H17" s="191">
        <v>57900</v>
      </c>
    </row>
    <row r="19" spans="3:8" x14ac:dyDescent="0.2">
      <c r="C19" s="167" t="s">
        <v>129</v>
      </c>
    </row>
  </sheetData>
  <phoneticPr fontId="4"/>
  <pageMargins left="0.75" right="0.75" top="1" bottom="1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18E4-0C24-49ED-B94E-70DF3E8FE505}">
  <dimension ref="B1:J26"/>
  <sheetViews>
    <sheetView workbookViewId="0">
      <selection activeCell="B5" sqref="B5"/>
    </sheetView>
  </sheetViews>
  <sheetFormatPr defaultColWidth="8.75" defaultRowHeight="16.2" x14ac:dyDescent="0.2"/>
  <cols>
    <col min="1" max="1" width="4.08203125" style="3" customWidth="1"/>
    <col min="2" max="2" width="12.9140625" style="3" customWidth="1"/>
    <col min="3" max="7" width="12.25" style="3" customWidth="1"/>
    <col min="8" max="16384" width="8.75" style="3"/>
  </cols>
  <sheetData>
    <row r="1" spans="2:10" x14ac:dyDescent="0.2">
      <c r="B1" s="3" t="s">
        <v>147</v>
      </c>
      <c r="G1" s="3" t="str">
        <f>IF(TOP!G13="","TOPシートに名前を記入してください",TOP!G13)</f>
        <v>TOPシートに名前を記入してください</v>
      </c>
    </row>
    <row r="3" spans="2:10" x14ac:dyDescent="0.2">
      <c r="B3" s="3" t="s">
        <v>146</v>
      </c>
      <c r="F3" s="229"/>
    </row>
    <row r="4" spans="2:10" ht="16.8" thickBot="1" x14ac:dyDescent="0.25">
      <c r="D4" s="18" t="s">
        <v>12</v>
      </c>
      <c r="E4" s="229"/>
    </row>
    <row r="5" spans="2:10" x14ac:dyDescent="0.2">
      <c r="B5" s="235">
        <v>1200</v>
      </c>
      <c r="C5"/>
      <c r="D5" s="232">
        <v>1200</v>
      </c>
      <c r="E5" s="231"/>
      <c r="F5" s="230"/>
    </row>
    <row r="6" spans="2:10" x14ac:dyDescent="0.2">
      <c r="B6" s="234">
        <v>3680</v>
      </c>
      <c r="C6"/>
      <c r="D6" s="232">
        <v>3680</v>
      </c>
      <c r="E6" s="231"/>
      <c r="F6" s="230"/>
    </row>
    <row r="7" spans="2:10" ht="16.8" thickBot="1" x14ac:dyDescent="0.25">
      <c r="B7" s="233">
        <v>-88890</v>
      </c>
      <c r="C7"/>
      <c r="D7" s="232">
        <v>-88890</v>
      </c>
      <c r="E7" s="231"/>
      <c r="F7" s="230"/>
    </row>
    <row r="8" spans="2:10" x14ac:dyDescent="0.2">
      <c r="B8" s="216"/>
    </row>
    <row r="9" spans="2:10" x14ac:dyDescent="0.2">
      <c r="B9" s="3" t="s">
        <v>145</v>
      </c>
      <c r="F9" s="20"/>
      <c r="G9" s="20"/>
      <c r="H9" s="20"/>
    </row>
    <row r="10" spans="2:10" ht="16.8" thickBot="1" x14ac:dyDescent="0.25">
      <c r="F10" s="229"/>
      <c r="G10" s="20"/>
      <c r="H10" s="20"/>
    </row>
    <row r="11" spans="2:10" x14ac:dyDescent="0.2">
      <c r="B11" s="222">
        <v>1200</v>
      </c>
      <c r="C11"/>
      <c r="D11" s="228">
        <v>1200</v>
      </c>
      <c r="E11" s="227"/>
      <c r="F11" s="226"/>
    </row>
    <row r="12" spans="2:10" x14ac:dyDescent="0.2">
      <c r="B12" s="221">
        <v>4500</v>
      </c>
      <c r="C12"/>
      <c r="D12" s="228">
        <v>4500</v>
      </c>
      <c r="E12" s="227"/>
      <c r="F12" s="226"/>
    </row>
    <row r="13" spans="2:10" ht="16.8" thickBot="1" x14ac:dyDescent="0.25">
      <c r="B13" s="220">
        <v>-3000</v>
      </c>
      <c r="C13"/>
      <c r="D13" s="228">
        <v>-3000</v>
      </c>
      <c r="E13" s="227"/>
      <c r="F13" s="226"/>
    </row>
    <row r="14" spans="2:10" x14ac:dyDescent="0.2">
      <c r="B14" s="216"/>
      <c r="F14" s="20"/>
      <c r="G14" s="20"/>
      <c r="H14" s="20"/>
    </row>
    <row r="15" spans="2:10" x14ac:dyDescent="0.2">
      <c r="B15" s="3" t="s">
        <v>144</v>
      </c>
      <c r="F15" s="20"/>
      <c r="G15" s="20"/>
      <c r="H15" s="224"/>
      <c r="I15" s="224"/>
      <c r="J15" s="224"/>
    </row>
    <row r="16" spans="2:10" ht="16.8" thickBot="1" x14ac:dyDescent="0.25">
      <c r="D16" s="3" t="s">
        <v>142</v>
      </c>
      <c r="F16" s="20"/>
      <c r="G16" s="20"/>
      <c r="H16" s="223"/>
      <c r="I16" s="223"/>
      <c r="J16" s="223"/>
    </row>
    <row r="17" spans="2:7" x14ac:dyDescent="0.2">
      <c r="B17" s="222">
        <v>0.01</v>
      </c>
      <c r="C17" s="222">
        <v>0.02</v>
      </c>
      <c r="D17" s="222">
        <v>0.03</v>
      </c>
      <c r="E17" s="225">
        <v>0.01</v>
      </c>
      <c r="F17" s="224">
        <v>0.02</v>
      </c>
      <c r="G17" s="223">
        <v>0.03</v>
      </c>
    </row>
    <row r="18" spans="2:7" x14ac:dyDescent="0.2">
      <c r="B18" s="221">
        <v>2.3E-2</v>
      </c>
      <c r="C18" s="221">
        <v>3.7999999999999999E-2</v>
      </c>
      <c r="D18" s="221">
        <v>5.8999999999999997E-2</v>
      </c>
      <c r="E18" s="225">
        <v>2.3E-2</v>
      </c>
      <c r="F18" s="224">
        <v>3.7999999999999999E-2</v>
      </c>
      <c r="G18" s="223">
        <v>5.8999999999999997E-2</v>
      </c>
    </row>
    <row r="19" spans="2:7" ht="16.8" thickBot="1" x14ac:dyDescent="0.25">
      <c r="B19" s="220">
        <v>5.9799999999999999E-2</v>
      </c>
      <c r="C19" s="220">
        <v>8.0799999999999997E-2</v>
      </c>
      <c r="D19" s="220">
        <v>7.9600000000000004E-2</v>
      </c>
      <c r="E19" s="225">
        <v>5.9799999999999999E-2</v>
      </c>
      <c r="F19" s="224">
        <v>8.0799999999999997E-2</v>
      </c>
      <c r="G19" s="223">
        <v>7.9600000000000004E-2</v>
      </c>
    </row>
    <row r="20" spans="2:7" x14ac:dyDescent="0.2">
      <c r="B20" s="216"/>
      <c r="F20" s="20"/>
      <c r="G20" s="20"/>
    </row>
    <row r="21" spans="2:7" x14ac:dyDescent="0.2">
      <c r="B21" s="3" t="s">
        <v>143</v>
      </c>
      <c r="F21" s="20"/>
      <c r="G21" s="20"/>
    </row>
    <row r="22" spans="2:7" ht="16.8" thickBot="1" x14ac:dyDescent="0.25">
      <c r="D22" s="3" t="s">
        <v>142</v>
      </c>
      <c r="F22" s="20"/>
      <c r="G22" s="20"/>
    </row>
    <row r="23" spans="2:7" x14ac:dyDescent="0.2">
      <c r="B23" s="222">
        <v>0.01</v>
      </c>
      <c r="C23" s="222">
        <v>0.02</v>
      </c>
      <c r="D23" s="222">
        <v>0.03</v>
      </c>
      <c r="E23" s="219">
        <v>0.01</v>
      </c>
      <c r="F23" s="218">
        <v>0.02</v>
      </c>
      <c r="G23" s="217">
        <v>0.03</v>
      </c>
    </row>
    <row r="24" spans="2:7" x14ac:dyDescent="0.2">
      <c r="B24" s="221">
        <v>2.3E-2</v>
      </c>
      <c r="C24" s="221">
        <v>3.7999999999999999E-2</v>
      </c>
      <c r="D24" s="221">
        <v>5.8999999999999997E-2</v>
      </c>
      <c r="E24" s="219">
        <v>2.3E-2</v>
      </c>
      <c r="F24" s="218">
        <v>3.7999999999999999E-2</v>
      </c>
      <c r="G24" s="217">
        <v>5.8999999999999997E-2</v>
      </c>
    </row>
    <row r="25" spans="2:7" ht="16.8" thickBot="1" x14ac:dyDescent="0.25">
      <c r="B25" s="220">
        <v>5.9799999999999999E-2</v>
      </c>
      <c r="C25" s="220">
        <v>8.0799999999999997E-2</v>
      </c>
      <c r="D25" s="220">
        <v>7.9600000000000004E-2</v>
      </c>
      <c r="E25" s="219">
        <v>5.9799999999999999E-2</v>
      </c>
      <c r="F25" s="218">
        <v>8.0799999999999997E-2</v>
      </c>
      <c r="G25" s="217">
        <v>7.9600000000000004E-2</v>
      </c>
    </row>
    <row r="26" spans="2:7" x14ac:dyDescent="0.2">
      <c r="B26" s="216"/>
    </row>
  </sheetData>
  <phoneticPr fontId="4"/>
  <pageMargins left="0.75" right="0.75" top="1" bottom="1" header="0.51200000000000001" footer="0.51200000000000001"/>
  <pageSetup paperSize="9" scale="84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TOP</vt:lpstr>
      <vt:lpstr>合計関数</vt:lpstr>
      <vt:lpstr>合計・平均・最大・最小</vt:lpstr>
      <vt:lpstr>件数</vt:lpstr>
      <vt:lpstr>罫線</vt:lpstr>
      <vt:lpstr>文字位置</vt:lpstr>
      <vt:lpstr>パレット・フォント属性</vt:lpstr>
      <vt:lpstr>列幅変更</vt:lpstr>
      <vt:lpstr>書式設定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小野功一郎</cp:lastModifiedBy>
  <dcterms:created xsi:type="dcterms:W3CDTF">2007-09-12T08:52:59Z</dcterms:created>
  <dcterms:modified xsi:type="dcterms:W3CDTF">2020-06-12T21:42:26Z</dcterms:modified>
</cp:coreProperties>
</file>